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645" windowWidth="14805" windowHeight="7470" tabRatio="761" activeTab="1"/>
  </bookViews>
  <sheets>
    <sheet name="Титул" sheetId="12" r:id="rId1"/>
    <sheet name="Раздел 1" sheetId="48" r:id="rId2"/>
    <sheet name="1.1 ГЗ бюджет" sheetId="49" r:id="rId3"/>
    <sheet name="1.2 ОМС" sheetId="50" r:id="rId4"/>
    <sheet name="1.3 Целевые бюджет" sheetId="51" r:id="rId5"/>
    <sheet name="1.4 Платные" sheetId="52" r:id="rId6"/>
    <sheet name="1.5 ФСС" sheetId="53" r:id="rId7"/>
    <sheet name="Раздел 2" sheetId="54" r:id="rId8"/>
    <sheet name="6.1.2.1" sheetId="17" r:id="rId9"/>
    <sheet name="7.1 ФОТ" sheetId="22" r:id="rId10"/>
    <sheet name="7.2.2" sheetId="24" r:id="rId11"/>
    <sheet name="7.2.1" sheetId="23" r:id="rId12"/>
    <sheet name="7.2.3" sheetId="25" r:id="rId13"/>
    <sheet name="7.2.4" sheetId="26" r:id="rId14"/>
    <sheet name="7.3" sheetId="27" r:id="rId15"/>
    <sheet name="7.4" sheetId="28" r:id="rId16"/>
    <sheet name="7.5" sheetId="29" r:id="rId17"/>
    <sheet name="7.6" sheetId="30" r:id="rId18"/>
    <sheet name="7.7" sheetId="31" r:id="rId19"/>
    <sheet name="7.8" sheetId="32" r:id="rId20"/>
    <sheet name="7.9" sheetId="33" r:id="rId21"/>
    <sheet name="7.10" sheetId="34" r:id="rId22"/>
    <sheet name="7.11" sheetId="35" r:id="rId23"/>
    <sheet name="7.12" sheetId="36" r:id="rId24"/>
    <sheet name="7.13" sheetId="37" r:id="rId25"/>
    <sheet name="7.14 225 Сод. имущества" sheetId="38" r:id="rId26"/>
    <sheet name="7.15 Повышение квалификации" sheetId="39" r:id="rId27"/>
    <sheet name="7.16 Мед.страхование" sheetId="40" r:id="rId28"/>
    <sheet name="7.17.1" sheetId="41" r:id="rId29"/>
    <sheet name="7.17.2" sheetId="42" r:id="rId30"/>
    <sheet name="7.18" sheetId="43" r:id="rId31"/>
    <sheet name="7.19 226 Прочие услуги" sheetId="44" r:id="rId32"/>
    <sheet name="7.20 Прочие" sheetId="45" r:id="rId33"/>
    <sheet name="Лист1" sheetId="55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inf2007" localSheetId="2">#REF!</definedName>
    <definedName name="_inf2007" localSheetId="3">#REF!</definedName>
    <definedName name="_inf2007" localSheetId="4">#REF!</definedName>
    <definedName name="_inf2007" localSheetId="5">#REF!</definedName>
    <definedName name="_inf2007" localSheetId="6">#REF!</definedName>
    <definedName name="_inf2007" localSheetId="32">#REF!</definedName>
    <definedName name="_inf2007">#REF!</definedName>
    <definedName name="_inf2008" localSheetId="2">#REF!</definedName>
    <definedName name="_inf2008" localSheetId="3">#REF!</definedName>
    <definedName name="_inf2008" localSheetId="4">#REF!</definedName>
    <definedName name="_inf2008" localSheetId="5">#REF!</definedName>
    <definedName name="_inf2008" localSheetId="6">#REF!</definedName>
    <definedName name="_inf2008" localSheetId="32">#REF!</definedName>
    <definedName name="_inf2008">#REF!</definedName>
    <definedName name="_inf2009" localSheetId="2">#REF!</definedName>
    <definedName name="_inf2009" localSheetId="3">#REF!</definedName>
    <definedName name="_inf2009" localSheetId="4">#REF!</definedName>
    <definedName name="_inf2009" localSheetId="5">#REF!</definedName>
    <definedName name="_inf2009" localSheetId="6">#REF!</definedName>
    <definedName name="_inf2009" localSheetId="32">#REF!</definedName>
    <definedName name="_inf2009">#REF!</definedName>
    <definedName name="_inf2010" localSheetId="2">#REF!</definedName>
    <definedName name="_inf2010" localSheetId="3">#REF!</definedName>
    <definedName name="_inf2010" localSheetId="4">#REF!</definedName>
    <definedName name="_inf2010" localSheetId="5">#REF!</definedName>
    <definedName name="_inf2010" localSheetId="6">#REF!</definedName>
    <definedName name="_inf2010" localSheetId="32">#REF!</definedName>
    <definedName name="_inf2010">#REF!</definedName>
    <definedName name="_inf2011" localSheetId="2">#REF!</definedName>
    <definedName name="_inf2011" localSheetId="3">#REF!</definedName>
    <definedName name="_inf2011" localSheetId="4">#REF!</definedName>
    <definedName name="_inf2011" localSheetId="5">#REF!</definedName>
    <definedName name="_inf2011" localSheetId="6">#REF!</definedName>
    <definedName name="_inf2011" localSheetId="32">#REF!</definedName>
    <definedName name="_inf2011">#REF!</definedName>
    <definedName name="_inf2012" localSheetId="2">#REF!</definedName>
    <definedName name="_inf2012" localSheetId="3">#REF!</definedName>
    <definedName name="_inf2012" localSheetId="4">#REF!</definedName>
    <definedName name="_inf2012" localSheetId="5">#REF!</definedName>
    <definedName name="_inf2012" localSheetId="6">#REF!</definedName>
    <definedName name="_inf2012" localSheetId="32">#REF!</definedName>
    <definedName name="_inf2012">#REF!</definedName>
    <definedName name="_inf2013" localSheetId="2">#REF!</definedName>
    <definedName name="_inf2013" localSheetId="3">#REF!</definedName>
    <definedName name="_inf2013" localSheetId="4">#REF!</definedName>
    <definedName name="_inf2013" localSheetId="5">#REF!</definedName>
    <definedName name="_inf2013" localSheetId="6">#REF!</definedName>
    <definedName name="_inf2013" localSheetId="32">#REF!</definedName>
    <definedName name="_inf2013">#REF!</definedName>
    <definedName name="_inf2014" localSheetId="2">#REF!</definedName>
    <definedName name="_inf2014" localSheetId="3">#REF!</definedName>
    <definedName name="_inf2014" localSheetId="4">#REF!</definedName>
    <definedName name="_inf2014" localSheetId="5">#REF!</definedName>
    <definedName name="_inf2014" localSheetId="6">#REF!</definedName>
    <definedName name="_inf2014" localSheetId="32">#REF!</definedName>
    <definedName name="_inf2014">#REF!</definedName>
    <definedName name="_inf2015" localSheetId="2">#REF!</definedName>
    <definedName name="_inf2015" localSheetId="3">#REF!</definedName>
    <definedName name="_inf2015" localSheetId="4">#REF!</definedName>
    <definedName name="_inf2015" localSheetId="5">#REF!</definedName>
    <definedName name="_inf2015" localSheetId="6">#REF!</definedName>
    <definedName name="_inf2015" localSheetId="32">#REF!</definedName>
    <definedName name="_inf2015">#REF!</definedName>
    <definedName name="ColLastYearFB">[1]ФедД!$AH$17</definedName>
    <definedName name="ColLastYearFB1">[2]Управление!$AF$17</definedName>
    <definedName name="ColThisYearFB">[1]ФедД!$AG$17</definedName>
    <definedName name="ghj" localSheetId="2">[3]ПРОГНОЗ_1!#REF!</definedName>
    <definedName name="ghj" localSheetId="3">[3]ПРОГНОЗ_1!#REF!</definedName>
    <definedName name="ghj" localSheetId="4">[3]ПРОГНОЗ_1!#REF!</definedName>
    <definedName name="ghj" localSheetId="5">[3]ПРОГНОЗ_1!#REF!</definedName>
    <definedName name="ghj" localSheetId="6">[3]ПРОГНОЗ_1!#REF!</definedName>
    <definedName name="ghj" localSheetId="32">[3]ПРОГНОЗ_1!#REF!</definedName>
    <definedName name="ghj">[3]ПРОГНОЗ_1!#REF!</definedName>
    <definedName name="PeriodLastYearName">[1]ФедД!$AH$20</definedName>
    <definedName name="PeriodThisYearName">[1]ФедД!$AG$20</definedName>
    <definedName name="zpl" localSheetId="2">#REF!</definedName>
    <definedName name="zpl" localSheetId="3">#REF!</definedName>
    <definedName name="zpl" localSheetId="4">#REF!</definedName>
    <definedName name="zpl" localSheetId="5">#REF!</definedName>
    <definedName name="zpl" localSheetId="6">#REF!</definedName>
    <definedName name="zpl" localSheetId="32">#REF!</definedName>
    <definedName name="zpl">#REF!</definedName>
    <definedName name="ааа" localSheetId="2">#REF!</definedName>
    <definedName name="ааа" localSheetId="3">#REF!</definedName>
    <definedName name="ааа" localSheetId="4">#REF!</definedName>
    <definedName name="ааа" localSheetId="5">#REF!</definedName>
    <definedName name="ааа" localSheetId="6">#REF!</definedName>
    <definedName name="ааа" localSheetId="32">#REF!</definedName>
    <definedName name="ааа">#REF!</definedName>
    <definedName name="АнМ" localSheetId="2">'[4]Гр5(о)'!#REF!</definedName>
    <definedName name="АнМ" localSheetId="3">'[4]Гр5(о)'!#REF!</definedName>
    <definedName name="АнМ" localSheetId="4">'[4]Гр5(о)'!#REF!</definedName>
    <definedName name="АнМ" localSheetId="5">'[4]Гр5(о)'!#REF!</definedName>
    <definedName name="АнМ" localSheetId="6">'[4]Гр5(о)'!#REF!</definedName>
    <definedName name="АнМ" localSheetId="32">'[4]Гр5(о)'!#REF!</definedName>
    <definedName name="АнМ">'[4]Гр5(о)'!#REF!</definedName>
    <definedName name="бюджет2" localSheetId="2">'[5]2002(v2)'!#REF!</definedName>
    <definedName name="бюджет2" localSheetId="3">'[5]2002(v2)'!#REF!</definedName>
    <definedName name="бюджет2" localSheetId="4">'[5]2002(v2)'!#REF!</definedName>
    <definedName name="бюджет2" localSheetId="5">'[5]2002(v2)'!#REF!</definedName>
    <definedName name="бюджет2" localSheetId="6">'[5]2002(v2)'!#REF!</definedName>
    <definedName name="бюджет2" localSheetId="32">'[5]2002(v2)'!#REF!</definedName>
    <definedName name="бюджет2">'[5]2002(v2)'!#REF!</definedName>
    <definedName name="вв" localSheetId="2">[6]ПРОГНОЗ_1!#REF!</definedName>
    <definedName name="вв" localSheetId="3">[6]ПРОГНОЗ_1!#REF!</definedName>
    <definedName name="вв" localSheetId="4">[6]ПРОГНОЗ_1!#REF!</definedName>
    <definedName name="вв" localSheetId="5">[6]ПРОГНОЗ_1!#REF!</definedName>
    <definedName name="вв" localSheetId="6">[6]ПРОГНОЗ_1!#REF!</definedName>
    <definedName name="вв" localSheetId="32">[6]ПРОГНОЗ_1!#REF!</definedName>
    <definedName name="вв">[6]ПРОГНОЗ_1!#REF!</definedName>
    <definedName name="График">"Диагр. 4"</definedName>
    <definedName name="_xlnm.Print_Titles" localSheetId="2">'1.1 ГЗ бюджет'!$4:$6</definedName>
    <definedName name="_xlnm.Print_Titles" localSheetId="3">'1.2 ОМС'!$4:$6</definedName>
    <definedName name="_xlnm.Print_Titles" localSheetId="4">'1.3 Целевые бюджет'!$4:$6</definedName>
    <definedName name="_xlnm.Print_Titles" localSheetId="5">'1.4 Платные'!$4:$6</definedName>
    <definedName name="_xlnm.Print_Titles" localSheetId="6">'1.5 ФСС'!$4:$6</definedName>
    <definedName name="_xlnm.Print_Titles" localSheetId="1">'Раздел 1'!$4:$6</definedName>
    <definedName name="_xlnm.Print_Titles" localSheetId="7">'Раздел 2'!$3:$5</definedName>
    <definedName name="иии" localSheetId="2">'[4]Гр5(о)'!#REF!</definedName>
    <definedName name="иии" localSheetId="3">'[4]Гр5(о)'!#REF!</definedName>
    <definedName name="иии" localSheetId="4">'[4]Гр5(о)'!#REF!</definedName>
    <definedName name="иии" localSheetId="5">'[4]Гр5(о)'!#REF!</definedName>
    <definedName name="иии" localSheetId="6">'[4]Гр5(о)'!#REF!</definedName>
    <definedName name="иии" localSheetId="32">'[4]Гр5(о)'!#REF!</definedName>
    <definedName name="иии">'[4]Гр5(о)'!#REF!</definedName>
    <definedName name="М1" localSheetId="2">[7]ПРОГНОЗ_1!#REF!</definedName>
    <definedName name="М1" localSheetId="3">[7]ПРОГНОЗ_1!#REF!</definedName>
    <definedName name="М1" localSheetId="4">[7]ПРОГНОЗ_1!#REF!</definedName>
    <definedName name="М1" localSheetId="5">[7]ПРОГНОЗ_1!#REF!</definedName>
    <definedName name="М1" localSheetId="6">[7]ПРОГНОЗ_1!#REF!</definedName>
    <definedName name="М1" localSheetId="32">[7]ПРОГНОЗ_1!#REF!</definedName>
    <definedName name="М1">[7]ПРОГНОЗ_1!#REF!</definedName>
    <definedName name="Минздрав" localSheetId="2">#REF!</definedName>
    <definedName name="Минздрав" localSheetId="3">#REF!</definedName>
    <definedName name="Минздрав" localSheetId="4">#REF!</definedName>
    <definedName name="Минздрав" localSheetId="5">#REF!</definedName>
    <definedName name="Минздрав" localSheetId="6">#REF!</definedName>
    <definedName name="Минздрав" localSheetId="32">#REF!</definedName>
    <definedName name="Минздрав">#REF!</definedName>
    <definedName name="Мониторинг1" localSheetId="2">'[8]Гр5(о)'!#REF!</definedName>
    <definedName name="Мониторинг1" localSheetId="3">'[8]Гр5(о)'!#REF!</definedName>
    <definedName name="Мониторинг1" localSheetId="4">'[8]Гр5(о)'!#REF!</definedName>
    <definedName name="Мониторинг1" localSheetId="5">'[8]Гр5(о)'!#REF!</definedName>
    <definedName name="Мониторинг1" localSheetId="6">'[8]Гр5(о)'!#REF!</definedName>
    <definedName name="Мониторинг1" localSheetId="32">'[8]Гр5(о)'!#REF!</definedName>
    <definedName name="Мониторинг1">'[8]Гр5(о)'!#REF!</definedName>
    <definedName name="_xlnm.Print_Area" localSheetId="2">'1.1 ГЗ бюджет'!$A$1:$H$140</definedName>
    <definedName name="_xlnm.Print_Area" localSheetId="3">'1.2 ОМС'!$A$1:$H$140</definedName>
    <definedName name="_xlnm.Print_Area" localSheetId="4">'1.3 Целевые бюджет'!$A$1:$H$140</definedName>
    <definedName name="_xlnm.Print_Area" localSheetId="5">'1.4 Платные'!$A$1:$H$141</definedName>
    <definedName name="_xlnm.Print_Area" localSheetId="6">'1.5 ФСС'!$A$1:$H$140</definedName>
    <definedName name="_xlnm.Print_Area" localSheetId="9">'7.1 ФОТ'!$A$1:$R$23</definedName>
    <definedName name="_xlnm.Print_Area" localSheetId="23">'7.12'!$A$1:$G$116</definedName>
    <definedName name="_xlnm.Print_Area" localSheetId="24">'7.13'!$A$1:$G$59</definedName>
    <definedName name="_xlnm.Print_Area" localSheetId="26">'7.15 Повышение квалификации'!$A$1:$G$49</definedName>
    <definedName name="_xlnm.Print_Area" localSheetId="28">'7.17.1'!$A$1:$Q$40</definedName>
    <definedName name="_xlnm.Print_Area" localSheetId="31">'7.19 226 Прочие услуги'!$A$1:$G$73</definedName>
    <definedName name="_xlnm.Print_Area" localSheetId="11">'7.2.1'!$A$1:$R$149</definedName>
    <definedName name="_xlnm.Print_Area" localSheetId="10">'7.2.2'!$A$1:$AL$260</definedName>
    <definedName name="_xlnm.Print_Area" localSheetId="32">'7.20 Прочие'!$A$1:$J$19</definedName>
    <definedName name="_xlnm.Print_Area" localSheetId="14">'7.3'!$A$1:$H$193</definedName>
    <definedName name="_xlnm.Print_Area" localSheetId="15">'7.4'!$A$1:$R$233</definedName>
    <definedName name="_xlnm.Print_Area" localSheetId="16">'7.5'!$A$2:$BA$55</definedName>
    <definedName name="_xlnm.Print_Area" localSheetId="17">'7.6'!$A$1:$S$85</definedName>
    <definedName name="_xlnm.Print_Area" localSheetId="18">'7.7'!$A$1:$P$81</definedName>
    <definedName name="_xlnm.Print_Area" localSheetId="19">'7.8'!$A$1:$O$77</definedName>
    <definedName name="_xlnm.Print_Area" localSheetId="20">'7.9'!$A$1:$H$66</definedName>
    <definedName name="_xlnm.Print_Area" localSheetId="1">'Раздел 1'!$A$1:$H$111</definedName>
    <definedName name="_xlnm.Print_Area" localSheetId="7">'Раздел 2'!$A$1:$I$39</definedName>
    <definedName name="_xlnm.Print_Area" localSheetId="0">Титул!$A$1:$D$31</definedName>
    <definedName name="ПОКАЗАТЕЛИ_ДОЛГОСР.ПРОГНОЗА" localSheetId="2">'[5]2002(v2)'!#REF!</definedName>
    <definedName name="ПОКАЗАТЕЛИ_ДОЛГОСР.ПРОГНОЗА" localSheetId="3">'[5]2002(v2)'!#REF!</definedName>
    <definedName name="ПОКАЗАТЕЛИ_ДОЛГОСР.ПРОГНОЗА" localSheetId="4">'[5]2002(v2)'!#REF!</definedName>
    <definedName name="ПОКАЗАТЕЛИ_ДОЛГОСР.ПРОГНОЗА" localSheetId="5">'[5]2002(v2)'!#REF!</definedName>
    <definedName name="ПОКАЗАТЕЛИ_ДОЛГОСР.ПРОГНОЗА" localSheetId="6">'[5]2002(v2)'!#REF!</definedName>
    <definedName name="ПОКАЗАТЕЛИ_ДОЛГОСР.ПРОГНОЗА" localSheetId="32">'[5]2002(v2)'!#REF!</definedName>
    <definedName name="ПОКАЗАТЕЛИ_ДОЛГОСР.ПРОГНОЗА">'[5]2002(v2)'!#REF!</definedName>
    <definedName name="пр">[9]Управление!$AF$17</definedName>
    <definedName name="приб">[9]Управление!$AE$20</definedName>
    <definedName name="прибвб2">[9]Управление!$AF$20</definedName>
    <definedName name="Прогноз97" localSheetId="2">[3]ПРОГНОЗ_1!#REF!</definedName>
    <definedName name="Прогноз97" localSheetId="3">[3]ПРОГНОЗ_1!#REF!</definedName>
    <definedName name="Прогноз97" localSheetId="4">[3]ПРОГНОЗ_1!#REF!</definedName>
    <definedName name="Прогноз97" localSheetId="5">[3]ПРОГНОЗ_1!#REF!</definedName>
    <definedName name="Прогноз97" localSheetId="6">[3]ПРОГНОЗ_1!#REF!</definedName>
    <definedName name="Прогноз97" localSheetId="32">[3]ПРОГНОЗ_1!#REF!</definedName>
    <definedName name="Прогноз97">[3]ПРОГНОЗ_1!#REF!</definedName>
    <definedName name="свод" localSheetId="2">#REF!</definedName>
    <definedName name="свод" localSheetId="3">#REF!</definedName>
    <definedName name="свод" localSheetId="4">#REF!</definedName>
    <definedName name="свод" localSheetId="5">#REF!</definedName>
    <definedName name="свод" localSheetId="6">#REF!</definedName>
    <definedName name="свод" localSheetId="32">#REF!</definedName>
    <definedName name="свод">#REF!</definedName>
    <definedName name="ТФОМС" localSheetId="2">'[5]2002(v2)'!#REF!</definedName>
    <definedName name="ТФОМС" localSheetId="3">'[5]2002(v2)'!#REF!</definedName>
    <definedName name="ТФОМС" localSheetId="4">'[5]2002(v2)'!#REF!</definedName>
    <definedName name="ТФОМС" localSheetId="5">'[5]2002(v2)'!#REF!</definedName>
    <definedName name="ТФОМС" localSheetId="6">'[5]2002(v2)'!#REF!</definedName>
    <definedName name="ТФОМС" localSheetId="32">'[5]2002(v2)'!#REF!</definedName>
    <definedName name="ТФОМС">'[5]2002(v2)'!#REF!</definedName>
    <definedName name="фф" localSheetId="2">'[10]Гр5(о)'!#REF!</definedName>
    <definedName name="фф" localSheetId="3">'[10]Гр5(о)'!#REF!</definedName>
    <definedName name="фф" localSheetId="4">'[10]Гр5(о)'!#REF!</definedName>
    <definedName name="фф" localSheetId="5">'[10]Гр5(о)'!#REF!</definedName>
    <definedName name="фф" localSheetId="6">'[10]Гр5(о)'!#REF!</definedName>
    <definedName name="фф" localSheetId="32">'[10]Гр5(о)'!#REF!</definedName>
    <definedName name="фф">'[10]Гр5(о)'!#REF!</definedName>
    <definedName name="ффф" localSheetId="2">#REF!</definedName>
    <definedName name="ффф" localSheetId="3">#REF!</definedName>
    <definedName name="ффф" localSheetId="4">#REF!</definedName>
    <definedName name="ффф" localSheetId="5">#REF!</definedName>
    <definedName name="ффф" localSheetId="6">#REF!</definedName>
    <definedName name="ффф" localSheetId="32">#REF!</definedName>
    <definedName name="ффф">#REF!</definedName>
    <definedName name="фыв" localSheetId="2">#REF!</definedName>
    <definedName name="фыв" localSheetId="3">#REF!</definedName>
    <definedName name="фыв" localSheetId="4">#REF!</definedName>
    <definedName name="фыв" localSheetId="5">#REF!</definedName>
    <definedName name="фыв" localSheetId="6">#REF!</definedName>
    <definedName name="фыв">#REF!</definedName>
    <definedName name="фыввв" localSheetId="2">#REF!</definedName>
    <definedName name="фыввв" localSheetId="3">#REF!</definedName>
    <definedName name="фыввв" localSheetId="4">#REF!</definedName>
    <definedName name="фыввв" localSheetId="5">#REF!</definedName>
    <definedName name="фыввв" localSheetId="6">#REF!</definedName>
    <definedName name="фыввв">#REF!</definedName>
    <definedName name="ыыы" localSheetId="2">#REF!</definedName>
    <definedName name="ыыы" localSheetId="3">#REF!</definedName>
    <definedName name="ыыы" localSheetId="4">#REF!</definedName>
    <definedName name="ыыы" localSheetId="5">#REF!</definedName>
    <definedName name="ыыы" localSheetId="6">#REF!</definedName>
    <definedName name="ыыы" localSheetId="32">#REF!</definedName>
    <definedName name="ыыы">#REF!</definedName>
  </definedNames>
  <calcPr calcId="125725" refMode="R1C1"/>
</workbook>
</file>

<file path=xl/calcChain.xml><?xml version="1.0" encoding="utf-8"?>
<calcChain xmlns="http://schemas.openxmlformats.org/spreadsheetml/2006/main">
  <c r="F24" i="44"/>
  <c r="H38" i="27"/>
  <c r="H19"/>
  <c r="H36"/>
  <c r="G17"/>
  <c r="E6" i="54" l="1"/>
  <c r="E14"/>
  <c r="E29"/>
  <c r="E34"/>
  <c r="C61" i="17" l="1"/>
  <c r="K61"/>
  <c r="E9" i="45"/>
  <c r="E35" i="54"/>
  <c r="E38" s="1"/>
  <c r="E18"/>
  <c r="S17" i="30"/>
  <c r="S14"/>
  <c r="AW20" i="29"/>
  <c r="AW24" s="1"/>
  <c r="F8" s="1"/>
  <c r="G38" i="27"/>
  <c r="G45" s="1"/>
  <c r="G47" l="1"/>
  <c r="G53" s="1"/>
  <c r="G55" s="1"/>
  <c r="E11" i="45"/>
  <c r="E10"/>
  <c r="D9"/>
  <c r="E12"/>
  <c r="E8"/>
  <c r="G33" i="38"/>
  <c r="D6"/>
  <c r="G24" s="1"/>
  <c r="D8"/>
  <c r="D5"/>
  <c r="G19" s="1"/>
  <c r="D7"/>
  <c r="G29" s="1"/>
  <c r="G30" i="36"/>
  <c r="D30" s="1"/>
  <c r="G26"/>
  <c r="D26" s="1"/>
  <c r="G18"/>
  <c r="D18" s="1"/>
  <c r="G14"/>
  <c r="D14" s="1"/>
  <c r="G16" i="34"/>
  <c r="G14"/>
  <c r="G20"/>
  <c r="G15"/>
  <c r="G35" i="38" l="1"/>
  <c r="G35" i="36"/>
  <c r="E18" i="45"/>
  <c r="G24" i="34"/>
  <c r="O17" i="32" l="1"/>
  <c r="H55" i="27"/>
  <c r="H53"/>
  <c r="H47"/>
  <c r="H45"/>
  <c r="H17"/>
  <c r="D10"/>
  <c r="H57" l="1"/>
  <c r="C23" i="22" l="1"/>
  <c r="H22"/>
  <c r="D22" s="1"/>
  <c r="R22" s="1"/>
  <c r="H21"/>
  <c r="D21" s="1"/>
  <c r="R21" s="1"/>
  <c r="H20"/>
  <c r="D20" s="1"/>
  <c r="R20" s="1"/>
  <c r="H19"/>
  <c r="D19" s="1"/>
  <c r="R19" s="1"/>
  <c r="R23" l="1"/>
  <c r="E7" l="1"/>
  <c r="E9" s="1"/>
  <c r="E36" i="54"/>
  <c r="C40" i="17" l="1"/>
  <c r="C39"/>
  <c r="C20"/>
  <c r="C19"/>
  <c r="F91" i="48" l="1"/>
  <c r="G91"/>
  <c r="H91"/>
  <c r="F90"/>
  <c r="G90"/>
  <c r="H90"/>
  <c r="F89"/>
  <c r="G89"/>
  <c r="H89"/>
  <c r="E92"/>
  <c r="F92" i="53"/>
  <c r="G92"/>
  <c r="G85" i="48" s="1"/>
  <c r="H92" i="53"/>
  <c r="H85" i="48" s="1"/>
  <c r="H97" i="53"/>
  <c r="G97"/>
  <c r="F97"/>
  <c r="E97"/>
  <c r="H93"/>
  <c r="G93"/>
  <c r="F93"/>
  <c r="E93"/>
  <c r="F93" i="52"/>
  <c r="G93"/>
  <c r="H93"/>
  <c r="H98"/>
  <c r="G98"/>
  <c r="F98"/>
  <c r="E98"/>
  <c r="H94"/>
  <c r="G94"/>
  <c r="F94"/>
  <c r="E94"/>
  <c r="G92" i="51"/>
  <c r="H92"/>
  <c r="H97"/>
  <c r="G97"/>
  <c r="F97"/>
  <c r="F92" s="1"/>
  <c r="E97"/>
  <c r="H93"/>
  <c r="G93"/>
  <c r="F93"/>
  <c r="E93"/>
  <c r="E93" i="50"/>
  <c r="E97"/>
  <c r="H97"/>
  <c r="G97"/>
  <c r="F97"/>
  <c r="H93"/>
  <c r="G93"/>
  <c r="F93"/>
  <c r="F92" i="49"/>
  <c r="G92"/>
  <c r="H92"/>
  <c r="G92" i="50"/>
  <c r="F92"/>
  <c r="F84" i="49"/>
  <c r="G84"/>
  <c r="E93" i="52" l="1"/>
  <c r="E92" i="53"/>
  <c r="E92" i="51"/>
  <c r="E92" i="50"/>
  <c r="F85" i="48"/>
  <c r="F97" i="49"/>
  <c r="G97"/>
  <c r="H97"/>
  <c r="E97"/>
  <c r="E91" i="48" s="1"/>
  <c r="F93" i="49"/>
  <c r="G93"/>
  <c r="H93"/>
  <c r="E93"/>
  <c r="E90" i="48" s="1"/>
  <c r="E92" i="49" l="1"/>
  <c r="E89" i="48" s="1"/>
  <c r="D6" i="36" s="1"/>
  <c r="G31" i="54"/>
  <c r="H31"/>
  <c r="I31"/>
  <c r="F31"/>
  <c r="G27"/>
  <c r="H27"/>
  <c r="I27"/>
  <c r="F27"/>
  <c r="G20"/>
  <c r="H20"/>
  <c r="I20"/>
  <c r="F20"/>
  <c r="G16"/>
  <c r="H16"/>
  <c r="I16"/>
  <c r="F16"/>
  <c r="G6"/>
  <c r="H6"/>
  <c r="I6"/>
  <c r="F6"/>
  <c r="E138" i="52"/>
  <c r="F17" i="48"/>
  <c r="G17"/>
  <c r="H17"/>
  <c r="E23"/>
  <c r="F17" i="52"/>
  <c r="G17"/>
  <c r="H17"/>
  <c r="E17"/>
  <c r="E106" i="48"/>
  <c r="E107"/>
  <c r="E105"/>
  <c r="E102"/>
  <c r="E101"/>
  <c r="E98"/>
  <c r="E97"/>
  <c r="E95"/>
  <c r="E88"/>
  <c r="E84"/>
  <c r="E83"/>
  <c r="E82"/>
  <c r="E79"/>
  <c r="E78" s="1"/>
  <c r="E77"/>
  <c r="E76"/>
  <c r="E75"/>
  <c r="E72"/>
  <c r="E71"/>
  <c r="E70"/>
  <c r="E69"/>
  <c r="E68"/>
  <c r="E65"/>
  <c r="E64"/>
  <c r="E63"/>
  <c r="E62"/>
  <c r="E61"/>
  <c r="E59" s="1"/>
  <c r="E56"/>
  <c r="E55"/>
  <c r="E52"/>
  <c r="E51"/>
  <c r="E50"/>
  <c r="E49"/>
  <c r="E46"/>
  <c r="E45"/>
  <c r="E44"/>
  <c r="E38"/>
  <c r="E36" s="1"/>
  <c r="E34"/>
  <c r="E33"/>
  <c r="E32"/>
  <c r="E28"/>
  <c r="E27"/>
  <c r="E26"/>
  <c r="E22"/>
  <c r="E21"/>
  <c r="E20"/>
  <c r="E16"/>
  <c r="E15"/>
  <c r="E9"/>
  <c r="E7"/>
  <c r="H17" i="49"/>
  <c r="G17"/>
  <c r="F17"/>
  <c r="H17" i="50"/>
  <c r="G17"/>
  <c r="F17"/>
  <c r="E17"/>
  <c r="H17" i="51"/>
  <c r="G17"/>
  <c r="F17"/>
  <c r="E17"/>
  <c r="F17" i="53"/>
  <c r="G17"/>
  <c r="H17"/>
  <c r="E17"/>
  <c r="G137"/>
  <c r="F137"/>
  <c r="E137"/>
  <c r="G132"/>
  <c r="F132"/>
  <c r="E132"/>
  <c r="G128"/>
  <c r="F128"/>
  <c r="E128"/>
  <c r="G118"/>
  <c r="F118"/>
  <c r="E118"/>
  <c r="G110"/>
  <c r="F110"/>
  <c r="E110"/>
  <c r="G105"/>
  <c r="F105"/>
  <c r="E105"/>
  <c r="G101"/>
  <c r="F101"/>
  <c r="E101"/>
  <c r="G86"/>
  <c r="G84" s="1"/>
  <c r="G79" s="1"/>
  <c r="F86"/>
  <c r="E86"/>
  <c r="G77"/>
  <c r="F77"/>
  <c r="E77"/>
  <c r="G72"/>
  <c r="F72"/>
  <c r="E72"/>
  <c r="G65"/>
  <c r="F65"/>
  <c r="E65"/>
  <c r="G58"/>
  <c r="G56" s="1"/>
  <c r="F58"/>
  <c r="F56" s="1"/>
  <c r="E58"/>
  <c r="E56" s="1"/>
  <c r="G52"/>
  <c r="F52"/>
  <c r="E52"/>
  <c r="E41" s="1"/>
  <c r="G46"/>
  <c r="F46"/>
  <c r="E46"/>
  <c r="F41"/>
  <c r="H35"/>
  <c r="G35"/>
  <c r="F35"/>
  <c r="E35"/>
  <c r="H29"/>
  <c r="G29"/>
  <c r="F29"/>
  <c r="E29"/>
  <c r="H23"/>
  <c r="G23"/>
  <c r="F23"/>
  <c r="E23"/>
  <c r="H13"/>
  <c r="G13"/>
  <c r="F13"/>
  <c r="E13"/>
  <c r="H11"/>
  <c r="E23" i="50"/>
  <c r="F23"/>
  <c r="G23"/>
  <c r="H23"/>
  <c r="G138" i="52"/>
  <c r="F138"/>
  <c r="G133"/>
  <c r="F133"/>
  <c r="E133"/>
  <c r="G129"/>
  <c r="F129"/>
  <c r="E129"/>
  <c r="G119"/>
  <c r="F119"/>
  <c r="E119"/>
  <c r="G111"/>
  <c r="F111"/>
  <c r="E111"/>
  <c r="D5" i="44" s="1"/>
  <c r="G106" i="52"/>
  <c r="F106"/>
  <c r="E106"/>
  <c r="G102"/>
  <c r="F102"/>
  <c r="E102"/>
  <c r="G87"/>
  <c r="F87"/>
  <c r="E87"/>
  <c r="G78"/>
  <c r="F78"/>
  <c r="E78"/>
  <c r="G73"/>
  <c r="F73"/>
  <c r="E73"/>
  <c r="G66"/>
  <c r="F66"/>
  <c r="E66"/>
  <c r="G59"/>
  <c r="G57" s="1"/>
  <c r="F59"/>
  <c r="F57" s="1"/>
  <c r="E59"/>
  <c r="E57" s="1"/>
  <c r="G53"/>
  <c r="F53"/>
  <c r="E53"/>
  <c r="G47"/>
  <c r="G42" s="1"/>
  <c r="F47"/>
  <c r="F42" s="1"/>
  <c r="E47"/>
  <c r="E42" s="1"/>
  <c r="H36"/>
  <c r="G36"/>
  <c r="F36"/>
  <c r="E36"/>
  <c r="H30"/>
  <c r="G30"/>
  <c r="F30"/>
  <c r="E30"/>
  <c r="H24"/>
  <c r="G24"/>
  <c r="F24"/>
  <c r="E24"/>
  <c r="H13"/>
  <c r="G13"/>
  <c r="F13"/>
  <c r="F11" s="1"/>
  <c r="E13"/>
  <c r="G137" i="51"/>
  <c r="F137"/>
  <c r="E137"/>
  <c r="G132"/>
  <c r="F132"/>
  <c r="E132"/>
  <c r="G128"/>
  <c r="F128"/>
  <c r="E128"/>
  <c r="G118"/>
  <c r="F118"/>
  <c r="E118"/>
  <c r="G110"/>
  <c r="F110"/>
  <c r="E110"/>
  <c r="G105"/>
  <c r="F105"/>
  <c r="E105"/>
  <c r="G101"/>
  <c r="F101"/>
  <c r="E101"/>
  <c r="F84"/>
  <c r="F79" s="1"/>
  <c r="G86"/>
  <c r="F86"/>
  <c r="E86"/>
  <c r="G77"/>
  <c r="F77"/>
  <c r="E77"/>
  <c r="G72"/>
  <c r="F72"/>
  <c r="E72"/>
  <c r="G65"/>
  <c r="F65"/>
  <c r="E65"/>
  <c r="G58"/>
  <c r="G56" s="1"/>
  <c r="F58"/>
  <c r="F56" s="1"/>
  <c r="E58"/>
  <c r="E56"/>
  <c r="G52"/>
  <c r="G41" s="1"/>
  <c r="F52"/>
  <c r="E52"/>
  <c r="G46"/>
  <c r="F46"/>
  <c r="E46"/>
  <c r="E41" s="1"/>
  <c r="H35"/>
  <c r="G35"/>
  <c r="F35"/>
  <c r="E35"/>
  <c r="H29"/>
  <c r="G29"/>
  <c r="F29"/>
  <c r="E29"/>
  <c r="H23"/>
  <c r="G23"/>
  <c r="F23"/>
  <c r="E23"/>
  <c r="E11" s="1"/>
  <c r="H13"/>
  <c r="G13"/>
  <c r="F13"/>
  <c r="E13"/>
  <c r="G137" i="50"/>
  <c r="F137"/>
  <c r="E137"/>
  <c r="G132"/>
  <c r="F132"/>
  <c r="E132"/>
  <c r="G128"/>
  <c r="F128"/>
  <c r="E128"/>
  <c r="G118"/>
  <c r="F118"/>
  <c r="E118"/>
  <c r="G110"/>
  <c r="F110"/>
  <c r="E110"/>
  <c r="G105"/>
  <c r="F105"/>
  <c r="E105"/>
  <c r="G101"/>
  <c r="F101"/>
  <c r="E101"/>
  <c r="F84"/>
  <c r="F79" s="1"/>
  <c r="G86"/>
  <c r="F86"/>
  <c r="E86"/>
  <c r="G77"/>
  <c r="F77"/>
  <c r="E77"/>
  <c r="G72"/>
  <c r="F72"/>
  <c r="E72"/>
  <c r="G65"/>
  <c r="F65"/>
  <c r="E65"/>
  <c r="G58"/>
  <c r="G56" s="1"/>
  <c r="F58"/>
  <c r="F56" s="1"/>
  <c r="E58"/>
  <c r="E56" s="1"/>
  <c r="G52"/>
  <c r="F52"/>
  <c r="E52"/>
  <c r="G46"/>
  <c r="F46"/>
  <c r="F41" s="1"/>
  <c r="E46"/>
  <c r="H35"/>
  <c r="G35"/>
  <c r="F35"/>
  <c r="E35"/>
  <c r="H29"/>
  <c r="G29"/>
  <c r="F29"/>
  <c r="E29"/>
  <c r="F11"/>
  <c r="H13"/>
  <c r="G13"/>
  <c r="F13"/>
  <c r="E13"/>
  <c r="E58" i="49"/>
  <c r="E56" s="1"/>
  <c r="F118"/>
  <c r="G118"/>
  <c r="E118"/>
  <c r="E110"/>
  <c r="G110"/>
  <c r="F110"/>
  <c r="F105"/>
  <c r="G105"/>
  <c r="E105"/>
  <c r="E101"/>
  <c r="G101"/>
  <c r="F101"/>
  <c r="E86"/>
  <c r="G86"/>
  <c r="F86"/>
  <c r="G137"/>
  <c r="F137"/>
  <c r="E137"/>
  <c r="G132"/>
  <c r="F132"/>
  <c r="E132"/>
  <c r="G128"/>
  <c r="F128"/>
  <c r="E128"/>
  <c r="G77"/>
  <c r="F77"/>
  <c r="E77"/>
  <c r="G72"/>
  <c r="F72"/>
  <c r="E72"/>
  <c r="G65"/>
  <c r="F65"/>
  <c r="E65"/>
  <c r="G58"/>
  <c r="G56" s="1"/>
  <c r="F58"/>
  <c r="F56" s="1"/>
  <c r="G52"/>
  <c r="F52"/>
  <c r="E52"/>
  <c r="G46"/>
  <c r="F46"/>
  <c r="E46"/>
  <c r="H35"/>
  <c r="G35"/>
  <c r="F35"/>
  <c r="E35"/>
  <c r="H29"/>
  <c r="G29"/>
  <c r="F29"/>
  <c r="E29"/>
  <c r="H23"/>
  <c r="G23"/>
  <c r="F23"/>
  <c r="E23"/>
  <c r="H13"/>
  <c r="G13"/>
  <c r="F13"/>
  <c r="E13"/>
  <c r="F108" i="48"/>
  <c r="G108"/>
  <c r="E108"/>
  <c r="F103"/>
  <c r="G103"/>
  <c r="F99"/>
  <c r="G99"/>
  <c r="F78"/>
  <c r="G78"/>
  <c r="F73"/>
  <c r="G73"/>
  <c r="F66"/>
  <c r="G66"/>
  <c r="F59"/>
  <c r="F57" s="1"/>
  <c r="G59"/>
  <c r="G57" s="1"/>
  <c r="F53"/>
  <c r="G53"/>
  <c r="F47"/>
  <c r="G47"/>
  <c r="F36"/>
  <c r="G36"/>
  <c r="H36"/>
  <c r="F30"/>
  <c r="G30"/>
  <c r="H30"/>
  <c r="F24"/>
  <c r="G24"/>
  <c r="H24"/>
  <c r="F13"/>
  <c r="G13"/>
  <c r="H13"/>
  <c r="E96" l="1"/>
  <c r="E87"/>
  <c r="D6" i="34" s="1"/>
  <c r="E94" i="48"/>
  <c r="E93"/>
  <c r="E84" i="49"/>
  <c r="E79" s="1"/>
  <c r="E39" s="1"/>
  <c r="E143" s="1"/>
  <c r="E84" i="51"/>
  <c r="E79" s="1"/>
  <c r="E39" s="1"/>
  <c r="E143" s="1"/>
  <c r="E53" i="48"/>
  <c r="E41" i="49"/>
  <c r="G41"/>
  <c r="I14" i="54"/>
  <c r="H14"/>
  <c r="G14"/>
  <c r="F14"/>
  <c r="E73" i="48"/>
  <c r="F80"/>
  <c r="E13"/>
  <c r="E24"/>
  <c r="G42"/>
  <c r="F85" i="52"/>
  <c r="F80" s="1"/>
  <c r="F40" s="1"/>
  <c r="G80" i="48"/>
  <c r="F41" i="51"/>
  <c r="G85" i="52"/>
  <c r="G80" s="1"/>
  <c r="G40" s="1"/>
  <c r="F11" i="53"/>
  <c r="F84"/>
  <c r="F79" s="1"/>
  <c r="F39" s="1"/>
  <c r="H11" i="52"/>
  <c r="E41" i="50"/>
  <c r="F11" i="51"/>
  <c r="G41" i="53"/>
  <c r="G39" s="1"/>
  <c r="G11"/>
  <c r="G11" i="52"/>
  <c r="G41" i="50"/>
  <c r="G84" i="51"/>
  <c r="G79" s="1"/>
  <c r="G39" s="1"/>
  <c r="G11" i="50"/>
  <c r="E66" i="48"/>
  <c r="E57"/>
  <c r="E30"/>
  <c r="E47"/>
  <c r="E103"/>
  <c r="E99"/>
  <c r="F11"/>
  <c r="G11" i="51"/>
  <c r="E11" i="53"/>
  <c r="E84"/>
  <c r="E79" s="1"/>
  <c r="E39" s="1"/>
  <c r="E143" s="1"/>
  <c r="E11" i="52"/>
  <c r="H11" i="51"/>
  <c r="F39" i="50"/>
  <c r="E11"/>
  <c r="C9" i="17" s="1"/>
  <c r="H11" i="50"/>
  <c r="E85" i="52"/>
  <c r="E80" s="1"/>
  <c r="E40" s="1"/>
  <c r="C8" i="17" s="1"/>
  <c r="F39" i="51"/>
  <c r="G84" i="50"/>
  <c r="G79" s="1"/>
  <c r="G39" s="1"/>
  <c r="E84"/>
  <c r="E79" s="1"/>
  <c r="F41" i="49"/>
  <c r="G79"/>
  <c r="F79"/>
  <c r="H11"/>
  <c r="G11"/>
  <c r="F11"/>
  <c r="F42" i="48"/>
  <c r="H11"/>
  <c r="G11"/>
  <c r="E85" l="1"/>
  <c r="E80" s="1"/>
  <c r="E39" i="50"/>
  <c r="E143" s="1"/>
  <c r="E147" s="1"/>
  <c r="F40" i="48"/>
  <c r="G39" i="49"/>
  <c r="E42" i="48"/>
  <c r="G40"/>
  <c r="F39" i="49"/>
  <c r="E144" i="52"/>
  <c r="E40" i="48" l="1"/>
  <c r="F21" i="44"/>
  <c r="E19" i="48" l="1"/>
  <c r="E17" s="1"/>
  <c r="E11" s="1"/>
  <c r="E114" s="1"/>
  <c r="E17" i="49"/>
  <c r="E11" s="1"/>
  <c r="C7" i="17" l="1"/>
</calcChain>
</file>

<file path=xl/comments1.xml><?xml version="1.0" encoding="utf-8"?>
<comments xmlns="http://schemas.openxmlformats.org/spreadsheetml/2006/main">
  <authors>
    <author>Автор</author>
  </authors>
  <commentList>
    <comment ref="L1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Эта ячейка расчитывается как сумма строк 0121 +0122+0123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O1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Эта ячейка расчитывается как сумма строк 0121 +0122+0123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2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Эта ячейка расчитывается как сумма строк 0171 +0172+0173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Контроль до 6% от строки Итого (0100)
</t>
        </r>
        <r>
          <rPr>
            <sz val="9"/>
            <color indexed="81"/>
            <rFont val="Tahoma"/>
            <family val="2"/>
            <charset val="204"/>
          </rPr>
          <t xml:space="preserve">
Ручной ввод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L1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Эта ячейка расчитывается как сумма строк 0121 +0122+0123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2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Эта ячейка расчитывается как сумма строк 0121 +0122+0123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<sst xmlns="http://schemas.openxmlformats.org/spreadsheetml/2006/main" count="5775" uniqueCount="1089">
  <si>
    <t>Наименование показателя</t>
  </si>
  <si>
    <t>Код строки</t>
  </si>
  <si>
    <t>Код по бюджетной классификации Российской Федерации</t>
  </si>
  <si>
    <t>в том числе:</t>
  </si>
  <si>
    <t>из них:</t>
  </si>
  <si>
    <t>расходы на закупку товаров, работ, услуг, всего</t>
  </si>
  <si>
    <t>Таблица 2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</si>
  <si>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</si>
  <si>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прочие поступления от использования имущества, находящегося в оперативном управлении бюджетных и автономных учреждений</t>
  </si>
  <si>
    <t>доходы от оказания услуг  в рамках обязательного медицинского страхования</t>
  </si>
  <si>
    <t>доходы медицинских учреждений государственной и муниципальной систем здравоохранения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</si>
  <si>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доходы от удержанных  сумм задатков и залогов поступивших в обеспечение заявок на участие в конкурсе (аукционе), а также в обеспечение исполнения контрактов (договоров) в соответствии с законодательством Российской Федерации</t>
  </si>
  <si>
    <t>поступления от возмещения ущерба, в том числе при возникновении страховых случаев</t>
  </si>
  <si>
    <t>за пределами  планового периода</t>
  </si>
  <si>
    <t>Всего</t>
  </si>
  <si>
    <t>прочие выплаты персоналу, в том числе компенсационного характера</t>
  </si>
  <si>
    <t>налог на имущество организаций</t>
  </si>
  <si>
    <t>земельный налог</t>
  </si>
  <si>
    <t>транспортный налог</t>
  </si>
  <si>
    <t>расходы на закупку услуг связи</t>
  </si>
  <si>
    <t>расходы на закупку транспортных услуг</t>
  </si>
  <si>
    <t>расходы на оплату коммунальных услуг</t>
  </si>
  <si>
    <t>услуги телефонно-телеграфной, факсимильной, сотовой, пейджинговой связи, радиосвязи, интернет-провайдеров</t>
  </si>
  <si>
    <t>прочие услуги связи</t>
  </si>
  <si>
    <t>расходы на оплату энергосервисных договоров (контрактов)</t>
  </si>
  <si>
    <t>расходы арендатора по возмещению арендодателю стоимости коммунальных услуг</t>
  </si>
  <si>
    <t>другие расходы по оплате коммунальных услуг</t>
  </si>
  <si>
    <t>расходы на аренду (пользование имуществом)</t>
  </si>
  <si>
    <t>арендная плата за пользование движимым имуществом</t>
  </si>
  <si>
    <t>арендная плата за пользование недвижимым имуществом</t>
  </si>
  <si>
    <t>расходы на содержание имущества</t>
  </si>
  <si>
    <t>дезинфекция, дезинсекция, дератизация, газация,санитарно-гигиеническое обслуживание, мойка, чистка, уборка, вывоз мусора,снега</t>
  </si>
  <si>
    <t>прочие расходы на содержание имущества</t>
  </si>
  <si>
    <t>расходы на оплату прочих услуг и работ</t>
  </si>
  <si>
    <t>научно-исследовательские, опытно-конструкторские, опытно-технологические работы</t>
  </si>
  <si>
    <t>услуги по страхованию имущества, гражданской ответственности и здоровья</t>
  </si>
  <si>
    <t>инкассаторские услуги, банковские услуги</t>
  </si>
  <si>
    <t>прочие расходы на оплату прочих услуг и работ</t>
  </si>
  <si>
    <t>расходы на приобретение материальных запасов</t>
  </si>
  <si>
    <t>расходы на приобретение нематериальных активов</t>
  </si>
  <si>
    <t>прочие расходы на увеличение стоимости нефинансовых активов</t>
  </si>
  <si>
    <t>выплата пособий, компенсаций  гражданам, кроме публичных нормативных обязательств</t>
  </si>
  <si>
    <t>иные социальные выплаты гражданам, кроме публичных нормативных обязательств</t>
  </si>
  <si>
    <t>социальное обеспечение детей-сирот и детей, оставшихся без попечения родителей</t>
  </si>
  <si>
    <t>доходы от оказания услуг, выполнения работ, реализации готовой продукции за плату</t>
  </si>
  <si>
    <t>пересылка почтовой корреспонденции, услуги фельдъегерской и специальной связи</t>
  </si>
  <si>
    <t>на текущий ремонт, техническое обслуживание,технический осмотр</t>
  </si>
  <si>
    <t>выплата стипендий, осуществление  иных расходов на социальную поддержку обучающихся за счет средств стипендиального фонда</t>
  </si>
  <si>
    <t>взносы в международные организации</t>
  </si>
  <si>
    <t>гранты, предоставляемые другим организациям и физическим лицам</t>
  </si>
  <si>
    <t>строительство (реконструкция) объектов недвижимого имущества государственными (муниципальными) учреждениями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</si>
  <si>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</si>
  <si>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</si>
  <si>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на премирование физических лиц  (за исключением индивидуальных предпринимателей, а также физических лиц - производителей товаров, работ, услуг)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</si>
  <si>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х</t>
  </si>
  <si>
    <t>Х</t>
  </si>
  <si>
    <t>субсидии на финансовое обеспечение выполнения государственного  задания за счет средств федерального бюджета (бюджета субъекта Российской Федерации, местного бюджета)</t>
  </si>
  <si>
    <t>0001</t>
  </si>
  <si>
    <t>расходы на приобретение основных средств, за исключение объектов недвижимого имущества</t>
  </si>
  <si>
    <t>услуги по обучению на курсах повышения квалификации, подготовки и переподготовки специалистов;</t>
  </si>
  <si>
    <t>Прочие выплаты, всего</t>
  </si>
  <si>
    <t>0002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</si>
  <si>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</si>
  <si>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</si>
  <si>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0011</t>
  </si>
  <si>
    <t>0012</t>
  </si>
  <si>
    <t>Сумма, руб. (с точностью до двух знаков после запятой - 0,00)</t>
  </si>
  <si>
    <t>прочие поступления в виде компенсации расходов учреждения</t>
  </si>
  <si>
    <t>Медикаменты</t>
  </si>
  <si>
    <t>Продукты питания</t>
  </si>
  <si>
    <t>ГСМ</t>
  </si>
  <si>
    <t>Оплата за потребление газа</t>
  </si>
  <si>
    <t>Оплата за потребление электроэнергии</t>
  </si>
  <si>
    <t>Оплата за услуги по водоснабжению</t>
  </si>
  <si>
    <t>223.001</t>
  </si>
  <si>
    <t>223.002</t>
  </si>
  <si>
    <t>223.003</t>
  </si>
  <si>
    <t>223.004</t>
  </si>
  <si>
    <t>План финансово-хозяйственной деятельности</t>
  </si>
  <si>
    <t>Дата</t>
  </si>
  <si>
    <t>ИНН</t>
  </si>
  <si>
    <t>КПП</t>
  </si>
  <si>
    <t>по ОКЕИ</t>
  </si>
  <si>
    <t>№ п/п</t>
  </si>
  <si>
    <t>всего</t>
  </si>
  <si>
    <t>100</t>
  </si>
  <si>
    <t>111</t>
  </si>
  <si>
    <t>112</t>
  </si>
  <si>
    <t>113</t>
  </si>
  <si>
    <t>114</t>
  </si>
  <si>
    <t>221</t>
  </si>
  <si>
    <t>222</t>
  </si>
  <si>
    <t>300</t>
  </si>
  <si>
    <t>310</t>
  </si>
  <si>
    <t>320</t>
  </si>
  <si>
    <t>321</t>
  </si>
  <si>
    <t>Коды строк</t>
  </si>
  <si>
    <t>Год начала закупки</t>
  </si>
  <si>
    <t>Сумма, руб</t>
  </si>
  <si>
    <t>на  20__ год
(на текущий финансовый год)</t>
  </si>
  <si>
    <t>на  20__ год
(на очередной финансовый год)</t>
  </si>
  <si>
    <t>на  20__ год
(на первый год планового периода)</t>
  </si>
  <si>
    <t>на  20__ год
(на второй год планового периода)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</si>
  <si>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</si>
  <si>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</si>
  <si>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</si>
  <si>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</si>
  <si>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</si>
  <si>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</si>
  <si>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</si>
  <si>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</si>
  <si>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</si>
  <si>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</si>
  <si>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</si>
  <si>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</si>
  <si>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</si>
  <si>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</si>
  <si>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Итого:</t>
  </si>
  <si>
    <t>на  20__ год
(на текущий год)</t>
  </si>
  <si>
    <t>на  20__ год
(на очередной год)</t>
  </si>
  <si>
    <t>на  20__ год
(гр 6*гр 10)</t>
  </si>
  <si>
    <t>на  20__ год
(гр 7*гр 11)</t>
  </si>
  <si>
    <t>на  20__ год
(гр 8*гр 12)</t>
  </si>
  <si>
    <t>на  20__ год
(гр 9*гр 13)</t>
  </si>
  <si>
    <t>0100</t>
  </si>
  <si>
    <t>0101</t>
  </si>
  <si>
    <t>0102</t>
  </si>
  <si>
    <t>Объем планируемых поступлений, руб</t>
  </si>
  <si>
    <t>в том числе по объектам:</t>
  </si>
  <si>
    <t>0103</t>
  </si>
  <si>
    <t>0200</t>
  </si>
  <si>
    <t>1.2. Расчет поступлений от оказания услуг, работ, компенсации затрат учреждений</t>
  </si>
  <si>
    <t>прочие доходы от компенсации затрат бюджетных и автономных учреждений</t>
  </si>
  <si>
    <t>Наименование услуги (работы)</t>
  </si>
  <si>
    <t>Плата (тариф) за единицу услуги (работы)</t>
  </si>
  <si>
    <t>Планируемый объем оказания услуг (выполнения работ)</t>
  </si>
  <si>
    <t>Общий объем планируемых поступлений, руб</t>
  </si>
  <si>
    <t>0110</t>
  </si>
  <si>
    <t>0111</t>
  </si>
  <si>
    <t>0112</t>
  </si>
  <si>
    <t>Справочно: Сведения о нормативных правовых (правовых) актах, устанавливающих размер платы (тарифа) и (или) порядок ее расчета</t>
  </si>
  <si>
    <t>Нормативный правовой (правовой) акт, устанавливающий размер платы (тарифа) и (или) порядок ее расчета</t>
  </si>
  <si>
    <t>вид</t>
  </si>
  <si>
    <t>номер</t>
  </si>
  <si>
    <t>наименование</t>
  </si>
  <si>
    <t>1.2.2. Детализированный расчет (обоснование) поступлений от оказания услуг  в рамках обязательного медицинского страхования</t>
  </si>
  <si>
    <t>0113</t>
  </si>
  <si>
    <t>1.2.3. Детализированный расчет (обоснование) поступлений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</si>
  <si>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1.2.5. Детализированный расчет (обоснование) плановых поступлений возмещения расходов по решению судов (возмещение судебных издержек)</t>
  </si>
  <si>
    <t>1.2.6. Детализированный расчет (обоснование) плановых поступлений  от компенсации затрат бюджетных и автономных учреждений</t>
  </si>
  <si>
    <t xml:space="preserve">Компенсация расходов </t>
  </si>
  <si>
    <t xml:space="preserve">2.  Расчет расходов на выплаты персоналу </t>
  </si>
  <si>
    <t>Сумма</t>
  </si>
  <si>
    <t>на  20__ год 
(на второй год планового периода)</t>
  </si>
  <si>
    <t>Расходы на выплату персоналу, всего</t>
  </si>
  <si>
    <t>2200</t>
  </si>
  <si>
    <t>оплата труда</t>
  </si>
  <si>
    <t>2.1. Расчет расходов на оплату труда</t>
  </si>
  <si>
    <t>Должность, группа должностей</t>
  </si>
  <si>
    <t>Установленная численность,
единиц</t>
  </si>
  <si>
    <t xml:space="preserve"> Среднемесячный размер оплаты труда на одного работника, руб</t>
  </si>
  <si>
    <t>Ежемесячная надбавка к должностному окладу</t>
  </si>
  <si>
    <t>Районный коэффициент</t>
  </si>
  <si>
    <t>Надбавка работающим в районах Крайнего Севера и в местностях, приравненных к районам Крайнего Севера</t>
  </si>
  <si>
    <t>Фонд оплаты труда в год, руб
(гр. 3 х гр. 4  х
 (1 + гр. 8/100)
 х гр. 9 х 12+гр.10 х гр.4)</t>
  </si>
  <si>
    <t>по должностному окладу</t>
  </si>
  <si>
    <t>по выплатам компенсацион- ного характера</t>
  </si>
  <si>
    <t>по выплатам стимулирующего характера</t>
  </si>
  <si>
    <t>Вид выплаты</t>
  </si>
  <si>
    <t>Средний размер выплаты 
на 1 человека, руб</t>
  </si>
  <si>
    <t>Количество дней</t>
  </si>
  <si>
    <t>Количество получателей выплаты, чел</t>
  </si>
  <si>
    <t>Среднее количество
выплат в год, ед</t>
  </si>
  <si>
    <t>Сумма
(гр.4 * гр.5 * гр.6* гр.7)</t>
  </si>
  <si>
    <t>Средний размер выплаты 
на 1 обучающегося, руб</t>
  </si>
  <si>
    <t>Стипендии, всего</t>
  </si>
  <si>
    <t>из них социальные</t>
  </si>
  <si>
    <t xml:space="preserve">Иные расходы на социальную поддержку обучающихся за счет средств стипендиального фонда </t>
  </si>
  <si>
    <t>Наименование выплаты</t>
  </si>
  <si>
    <t>Размер выплаты 
на 1 человека, руб</t>
  </si>
  <si>
    <t>Среднее количество выплат в год, ед</t>
  </si>
  <si>
    <t xml:space="preserve">Сумма
(гр.5 * гр.6 * гр.7) </t>
  </si>
  <si>
    <t>Таблица 3</t>
  </si>
  <si>
    <t>1.  Расчет расходов на осуществление иных выплат персоналу, за исключением фонда оплаты труда</t>
  </si>
  <si>
    <t>Выплаты персоналу, за исключением фонда оплаты труда, всего</t>
  </si>
  <si>
    <t>110</t>
  </si>
  <si>
    <t>компенсация работникам расходов по проезду к месту командировки и обратно</t>
  </si>
  <si>
    <t>компенсация работникам расходов по найму жилого помещения в период командирования</t>
  </si>
  <si>
    <t>иные выплаты персоналу, за исключением фонда оплаты труда, работающему в государственных (муниципальных) учреждениях</t>
  </si>
  <si>
    <t>выплата суточных при служебных командировках работникам государственных (муниципальных) учреждений</t>
  </si>
  <si>
    <t>115</t>
  </si>
  <si>
    <t xml:space="preserve">иные выплаты работникам, за исключением фонда оплаты труда, работающим в государственных (муниципальных) учреждениях, расположенных в районах Крайнего Севера и приравненных к ним местностях </t>
  </si>
  <si>
    <t>116</t>
  </si>
  <si>
    <t>иные выплаты</t>
  </si>
  <si>
    <t>117</t>
  </si>
  <si>
    <t>2. Расчет на осуществление иных выплат персоналу, за исключением фонда оплаты труда</t>
  </si>
  <si>
    <t>2.1. Расчет компенсации работникам расходов по проезду к месту командировки и обратно</t>
  </si>
  <si>
    <t>2.1.1. Расчет компенсации работникам расходов по проезду к месту командировки и обратно  на  20__ год (на текущий год)</t>
  </si>
  <si>
    <t>Средний размер выплаты 
на 1 сотрудника, руб</t>
  </si>
  <si>
    <t>Сумма
(гр.4 * гр.5 * гр.6)</t>
  </si>
  <si>
    <t>Компенсации работникам расходов по проезду к месту командировки и обратно, всего</t>
  </si>
  <si>
    <t>из них: административно-управленческий персонал</t>
  </si>
  <si>
    <t>из них: руководители</t>
  </si>
  <si>
    <t>2.1.2. Расчет компенсации работникам расходов по проезду к месту командировки и обратно  на  20__ год (на очередной  год)</t>
  </si>
  <si>
    <t>2.1.3. Расчет компенсации работникам расходов по проезду к месту командировки и обратно  на  20__ год (на первый год планового периода)</t>
  </si>
  <si>
    <t>2.1.4. Расчет компенсации работникам расходов по проезду к месту командировки и обратно  на  20__ год (на второй год планового периода)</t>
  </si>
  <si>
    <t>2.2. Расчет компенсации работникам расходов по найму жилого помещения в период командирования</t>
  </si>
  <si>
    <r>
      <t>2.2.1. Расчет компенсации работникам расходов по найму жилого помещения в период командирования  на  20__ го</t>
    </r>
    <r>
      <rPr>
        <b/>
        <sz val="11"/>
        <rFont val="Times New Roman"/>
        <family val="1"/>
        <charset val="204"/>
      </rPr>
      <t>д (на текущий год)</t>
    </r>
  </si>
  <si>
    <t>Компенсации работникам расходов по найму жилого помещения в период командирования, всего</t>
  </si>
  <si>
    <r>
      <t>2.2.2. Расчет компенсации работникам расходов по найму жилого помещения в период командирования  на  20__ го</t>
    </r>
    <r>
      <rPr>
        <b/>
        <sz val="11"/>
        <rFont val="Times New Roman"/>
        <family val="1"/>
        <charset val="204"/>
      </rPr>
      <t>д (на очередной год)</t>
    </r>
  </si>
  <si>
    <t>2.2.3. Расчет компенсации работникам расходов по найму жилого помещения в период командирования  на  20__ год (на первый год планового периода)</t>
  </si>
  <si>
    <r>
      <t>2.2.4. Расчет компенсации работникам расходов по найму жилого помещения в период командирования  на  20__ год</t>
    </r>
    <r>
      <rPr>
        <b/>
        <sz val="11"/>
        <rFont val="Times New Roman"/>
        <family val="1"/>
        <charset val="204"/>
      </rPr>
      <t xml:space="preserve"> (на второй год планового периода)</t>
    </r>
  </si>
  <si>
    <t xml:space="preserve">2.3 Расчет суточных при служебных командировках работникам организаций, финансируемых за счет средств федерального бюджета </t>
  </si>
  <si>
    <t>2.3.1 Расчет суточных при служебных командировках работникам организаций, финансируемых за счет средств федерального бюджета   на  20__ год (на текущий год)</t>
  </si>
  <si>
    <t>Размер выплаты 
на 1 сотрудника, руб</t>
  </si>
  <si>
    <t>Выплата суточных при служебных командировках работникам, всего</t>
  </si>
  <si>
    <t>0019</t>
  </si>
  <si>
    <t>2.3.2 Расчет суточных при служебных командировках работникам организаций, финансируемых за счет средств федерального бюджета   на  20__ год (на очередной  год)</t>
  </si>
  <si>
    <t>2.3.3 Расчет выплаты суточных при служебных командировках работникам организаций, финансируемых за счет средств федерального бюджета  на  20__ год (на первый год планового периода)</t>
  </si>
  <si>
    <t>2.3.4 Расчет суточных при служебных командировках работникам организаций, финансируемых за счет средств федерального бюджета на  20__ год (на второй год планового периода)</t>
  </si>
  <si>
    <t>2.4. Расчет компенсации работникам расходов по проезду к месту командировки и обратно при командировании  на территории иностранных государств</t>
  </si>
  <si>
    <t>2.4.1. Расчет компенсации работникам расходов по проезду к месту командировки и обратно при командировании  на территории иностранных государств на  20__ год (на текущий год)</t>
  </si>
  <si>
    <t>Код 
строки</t>
  </si>
  <si>
    <t>Средний размер выплаты 
на 1 сотрудника</t>
  </si>
  <si>
    <t>Количество получателей 
выплаты, чел</t>
  </si>
  <si>
    <t xml:space="preserve">в иностранной валюте
</t>
  </si>
  <si>
    <t>в валюте Российской Федерации,
 руб</t>
  </si>
  <si>
    <t xml:space="preserve">в иностранной валюте </t>
  </si>
  <si>
    <t>в валюте Российской Федерации</t>
  </si>
  <si>
    <t>в иностранной валюте</t>
  </si>
  <si>
    <t>в иностранной валюте
(гр.3 * гр.5 * гр.7)</t>
  </si>
  <si>
    <t>рублевый эквивалент
 (по курсу пересчета иностранной валюты),  руб</t>
  </si>
  <si>
    <t xml:space="preserve">в валюте Российской Федерации,
в  руб
(гр.5 * гр.7 * гр.9) </t>
  </si>
  <si>
    <t>всего, 
 руб
(гр.10+ гр.11)</t>
  </si>
  <si>
    <t>2.4.2. Расчет компенсации работникам расходов по проезду к месту командировки и обратно при командировании  на территории иностранных государств  на  20__ год (на очередной  год)</t>
  </si>
  <si>
    <t>2.4.3. Расчет компенсации работникам расходов по проезду к месту командировки и обратно  при командировании  на территории иностранных государств на  20__ год (на первый год планового периода)</t>
  </si>
  <si>
    <t>2.4.4. Расчет компенсации работникам расходов по проезду к месту командировки и обратно  при командировании  на территории иностранных государств на  20__ год (на второй год планового периода)</t>
  </si>
  <si>
    <t>2.5. Расчет компенсации работникам расходов по найму жилого помещения в период командирования на территории иностранных государств</t>
  </si>
  <si>
    <t>2.5.1. Расчет компенсации работникам расходов по найму жилого помещения в период командирования  на территории иностранных государств на  20__ год (на текущий год)</t>
  </si>
  <si>
    <t>Количество
дней</t>
  </si>
  <si>
    <t>в валюте Российской Федерации,
руб</t>
  </si>
  <si>
    <t>в иностранной валюте
(гр3 * гр.5 * гр.7 * гр.9)</t>
  </si>
  <si>
    <t>рублевый эквивалент 
(по курсу пересчета иностранной валюты),
 руб</t>
  </si>
  <si>
    <t>в валюте Российской Федерации, руб
(гр.4 * гр.6 * гр.8 * гр.10)</t>
  </si>
  <si>
    <t>всего,  руб
(гр.12 + гр.13)</t>
  </si>
  <si>
    <t>Компенсации работникам расходов по найму жилого помещения, всего</t>
  </si>
  <si>
    <t>2.5.2. Расчет компенсации работникам расходов по найму жилого помещения в период командирования  на территории иностранных государств на  20__ год (на очередной год)</t>
  </si>
  <si>
    <t>2.5.3. Расчет компенсации работникам расходов по найму жилого помещения в период командирования на территории иностранных государств  на  20__ год (на первый год планового периода)</t>
  </si>
  <si>
    <t>2.5.4. Расчет компенсации работникам расходов по найму жилого помещения в период командирования на территории иностранных государств  на  20__ год (на второй год планового периода)</t>
  </si>
  <si>
    <t>2.6. Расчет суточных в иностранной валюте при служебных командировках работников на территории иностранных государств</t>
  </si>
  <si>
    <t>2.6.1 Расчет суточных в иностранной валюте  при служебных командировках работников на территории иностранных государств  на  20__ год (на текущий год)</t>
  </si>
  <si>
    <t>Компенсации работникам дополнительных расходов, связанных с проживанием вне места постоянного жительства (суточные), всего</t>
  </si>
  <si>
    <t>2.6.2 Расчет суточных в иностранной валюте  при служебных командировках работников  на территории иностранных государств на  20__ год (на очередной год)</t>
  </si>
  <si>
    <t>2.6.3 Расчет суточных в иностранной валюте при служебных командировках работников  на территории иностранных государствна  20__ год (на первый год планового периода)</t>
  </si>
  <si>
    <t>2.6.3 Расчет суточных в иностранной валюте при служебных командировках работников на территории иностранных государств  на  20__ год (на второй год планового периода)</t>
  </si>
  <si>
    <t>2.7. Расчет  расходов  на оформление обязательной медицинской страховки  при служебных командировках  работников на территории иностранных государств</t>
  </si>
  <si>
    <t>2.7.1. Расчет  расходов  на оформление обязательной медицинской страховки  при служебных командировках  работников на территории иностранных государств на 20__ год (на текущий год)</t>
  </si>
  <si>
    <t>в валюте 
Российской Федерации, руб
(гр.4 * гр.6 * гр.8 * гр.10)</t>
  </si>
  <si>
    <t>Компенсации работникам расходов на оформление обязательной медицинской страховки, всего</t>
  </si>
  <si>
    <t>2.7. 2. Расчет  расходов  на оформление обязательной медицинской страховки  при служебных командировках  работников на территории иностранных государств на 20__ год (на очередной год)</t>
  </si>
  <si>
    <t>2.7.3. Расчет  расходов  на оформление обязательной медицинской страховки  при служебных командировках  работников на территории иностранных государств на 20__ год (на первый год планового периода)</t>
  </si>
  <si>
    <t>2.7.4. Расчет  расходов  на оформление обязательной медицинской страховки  при служебных командировках  работников на территории иностранных государств на 20__ год (на второй год планового периода)</t>
  </si>
  <si>
    <t>2.8. Расчет  расходов  на оформление заграничного паспорта, визы и других выездных документов при служебных командировках  работников на территории иностранных государств</t>
  </si>
  <si>
    <t>2.8.1. Расчет  расходов на оформление заграничного паспорта, визы и других выездных документов при служебных командировках  работников на территории иностранных государств на 20__ год (на текущий год)</t>
  </si>
  <si>
    <t>всего, 
 руб
(гр.10 + гр.11)</t>
  </si>
  <si>
    <t>Компенсации работникам расходов на оформление заграничного паспорта, всего</t>
  </si>
  <si>
    <t>Компенсации работникам расходов на оформление визы, оплату консульского сбора, всего</t>
  </si>
  <si>
    <t>2.8.2. Расчет  расходов на оформление заграничного паспорта, визы и других выездных документов при служебных командировках  работников на территории иностранных государств на 20__ год (на очередной год)</t>
  </si>
  <si>
    <t>2.8.3.Расчет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20__ год (на первый год планового периода)</t>
  </si>
  <si>
    <t>2.8.4. Расчет  расходов на оформление заграничного паспорта, визы и других выездных документов при служебных командировках работников на территории иностранных государств на 20__ год (на второй год планового периода)</t>
  </si>
  <si>
    <t>2.9. Расчет  расходов  на оплату сборов за право въезда, транзита  и иных обязательных платежей и сборов при служебных командировках  работников на территории иностранных государств</t>
  </si>
  <si>
    <t>2.9.1. Расчет  расходов 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20__ год (на текущий год)</t>
  </si>
  <si>
    <t>Компенсации работникам расходов на оплату сборов за право въезда, транзита и иных обязательных платежей и сборов,  всего</t>
  </si>
  <si>
    <t>2.9.2.Расчет  расходов  на оплату сборов за право въезда, транзита и иных обязательных платежей и сборов при служебных командировках  работников на территории иностранных государств на 20__ год (на очередной год)</t>
  </si>
  <si>
    <t>2.9.3. Расчет расходов на оплату сборов за право въезда, транзита и иных обязательных платежей и сборов при служебных командировках работников на территории иностранных государств на 20__ год (на первый год планового периода)</t>
  </si>
  <si>
    <t>2.9.4. Расчет  расходов  на оплату сборов за право въезда, транзита и иных обязательных платежей и сборов при служебных командировках  работников на территории иностранных государств на 20__ год (на второй год планового периода)</t>
  </si>
  <si>
    <t>2.6. Расчет иных выплат персоналу, за исключением фонда оплаты труда</t>
  </si>
  <si>
    <t>2.6.1. Расчет иных выплат персоналу, за исключением фонда оплаты труда  на  20__ год (на текущий год)</t>
  </si>
  <si>
    <t>Код вида расходов</t>
  </si>
  <si>
    <t xml:space="preserve">Сумма
(гр.4 * гр.5 * гр.6) </t>
  </si>
  <si>
    <t>x</t>
  </si>
  <si>
    <t>2.6.2. Расчет иных выплат персоналу, за исключением фонда оплаты труда  на  20__ год (на очередной год)</t>
  </si>
  <si>
    <t>2.6.3. Расчет иных выплат персоналу, за исключением фонда оплаты труда  на  20__ год (на первый год планового периода)</t>
  </si>
  <si>
    <t>2.6.4. Расчет иных выплат персоналу, за исключением фонда оплаты труда  на  20__ год (на второй год планового периода)</t>
  </si>
  <si>
    <t>2.11. Расчет иных выплат работникам, за исключением фонда оплаты труда, работающим в государственных (муниципальных) учреждениях, расположенных в районах Крайнего Севера и приравненных к ним местностях</t>
  </si>
  <si>
    <t>2.11.1. Расчет иных выплат работникам, за исключением фонда оплаты труда, работающим в государственных (муниципальных) учреждениях, расположенных в районах Крайнего Севера и приравненных к ним местностях на 20__ год (на текущий) год)</t>
  </si>
  <si>
    <t xml:space="preserve">Код строки </t>
  </si>
  <si>
    <t>Размер стоимости проезда и провоза багажа, руб</t>
  </si>
  <si>
    <t>Количество выплат в год, ед
( гр.7= гр.5)</t>
  </si>
  <si>
    <t xml:space="preserve">Сумма
(гр.3 * гр.5 + гр.4 * гр.6) </t>
  </si>
  <si>
    <t>на 1 сотрудника</t>
  </si>
  <si>
    <t>на 1 члена семьи</t>
  </si>
  <si>
    <t>работников</t>
  </si>
  <si>
    <t>членов семьи</t>
  </si>
  <si>
    <t>2.11.2. Расчет иных выплат персоналу, за исключением фонда оплаты труда, работающему в государственных органах и учреждениях, расположенных в районах Крайнего Севера и приравненных к ним местностях, на 20__ год (на очередной год)</t>
  </si>
  <si>
    <t>2.4.2. Расчет иных выплат персоналу, за исключением фонда оплаты труда, работающему в государственных органах и учреждениях, расположенных в районах Крайнего Севера и приравненных к ним местностях, на 20__ год (на первый год планового периода)</t>
  </si>
  <si>
    <t>Сумма
(гр.3 * гр.5 + гр.4 * гр.6)</t>
  </si>
  <si>
    <t>2.4.3. Расчет иных выплат персоналу, за исключением фонда оплаты труда, работающему в государственных органах и учреждениях, расположенных в районах Крайнего Севера и приравненных к ним местностях, на 20__ год (на второй год планового периода)</t>
  </si>
  <si>
    <t>Таблица  4</t>
  </si>
  <si>
    <t>1. Расчет (обоснование) расходов на уплату страховых взносов</t>
  </si>
  <si>
    <t>на 20__ год
(на текущий год)</t>
  </si>
  <si>
    <t>на 20__ год
(на очередной год)</t>
  </si>
  <si>
    <t>на 20__ год
(на первый год планового периода)</t>
  </si>
  <si>
    <t>на 20__ год
(на второй год планового периода)</t>
  </si>
  <si>
    <t>Страховые взносы на обязательное пенсионное страхование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</si>
  <si>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</si>
  <si>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</t>
  </si>
  <si>
    <t>Страховые взносы на обязательное социальное страхование от несчастных случаев на производстве и профессиональных заболеваний</t>
  </si>
  <si>
    <t>2. Детализированный расчет (обоснование) расходов на уплату страховых вносов на обязательное социальное страхование</t>
  </si>
  <si>
    <t>№
п/п</t>
  </si>
  <si>
    <t>КВР</t>
  </si>
  <si>
    <t>Размер базы для начисления страховых взносов, руб</t>
  </si>
  <si>
    <t>Сумма взноса, руб</t>
  </si>
  <si>
    <t>Страховые взносы на обязательное пенсионное страхование, всего</t>
  </si>
  <si>
    <t xml:space="preserve">в том числе: </t>
  </si>
  <si>
    <t>1.1.</t>
  </si>
  <si>
    <t>в пределах установленной предельной величины базы для исчисления страховых взносов на обязательное пенсионное страхование по тарифу 22 %</t>
  </si>
  <si>
    <t>1.2.</t>
  </si>
  <si>
    <t>свыше установленной предельной величины базы для исчисления страховых взносов на обязательное пенсионное страхование 
по тарифу 10,0%</t>
  </si>
  <si>
    <t>1.3.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</si>
  <si>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</si>
  <si>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1.3.1.</t>
  </si>
  <si>
    <t xml:space="preserve"> по тарифу 20,0%</t>
  </si>
  <si>
    <t>1.3.2.</t>
  </si>
  <si>
    <t xml:space="preserve"> по тарифу 14,0%</t>
  </si>
  <si>
    <t>1.3.3.</t>
  </si>
  <si>
    <t xml:space="preserve"> по тарифу 8,0%</t>
  </si>
  <si>
    <t>1.3.4.</t>
  </si>
  <si>
    <t xml:space="preserve"> по тарифу 6,0%</t>
  </si>
  <si>
    <t>1.3.5.</t>
  </si>
  <si>
    <t xml:space="preserve"> по тарифу 0,0%</t>
  </si>
  <si>
    <t>1.4.</t>
  </si>
  <si>
    <t xml:space="preserve">с применением дополнительных тарифов страховых взносов на обязательное пенсионное страхование для отдельных категорий плательщиков </t>
  </si>
  <si>
    <t>1.4.1.</t>
  </si>
  <si>
    <t xml:space="preserve"> по тарифу 2%</t>
  </si>
  <si>
    <t>1.4.2.</t>
  </si>
  <si>
    <t xml:space="preserve"> по тарифу 4%</t>
  </si>
  <si>
    <t>1.4.3.</t>
  </si>
  <si>
    <t xml:space="preserve"> по тарифу 6%</t>
  </si>
  <si>
    <t>1.4.4.</t>
  </si>
  <si>
    <t xml:space="preserve"> по тарифу 7%</t>
  </si>
  <si>
    <t>1.4.5.</t>
  </si>
  <si>
    <t xml:space="preserve"> по тарифу 8%</t>
  </si>
  <si>
    <t>1.4.6.</t>
  </si>
  <si>
    <t xml:space="preserve"> по тарифу 9%</t>
  </si>
  <si>
    <t>Страховые взносы  на обязательное социальное страхование на случай временной нетрудоспособности и в связи с материнством, всего</t>
  </si>
  <si>
    <t>2.1.</t>
  </si>
  <si>
    <t>страховые взносы обязательное социальное страхование на случай временной нетрудоспособности и в связи с материнством по тарифу 2,9%</t>
  </si>
  <si>
    <t>2.2.</t>
  </si>
  <si>
    <t>в отношении выплат и иных вознаграждений в пользу иностранных граждан и лиц без гражданства, временно пребывающих в Российской Федерации, в пределах установленной предельной величины базы для исчисления страховых взносов по данному виду страхования по тарифу  1,8 %</t>
  </si>
  <si>
    <t>2.3.</t>
  </si>
  <si>
    <t xml:space="preserve">с применением пониженных тарифов на обязательное социальное страхование на случай временной нетрудоспособности и в связи с материнством </t>
  </si>
  <si>
    <t>2.3.1.</t>
  </si>
  <si>
    <t>по тарифу 2%</t>
  </si>
  <si>
    <t>2.3.2.</t>
  </si>
  <si>
    <t>по тарифу 1,5 %</t>
  </si>
  <si>
    <t>2.3.3.</t>
  </si>
  <si>
    <t>по тарифу 0 %</t>
  </si>
  <si>
    <t>Страховые взносы на обязательное медицинское страхование,всего</t>
  </si>
  <si>
    <t>3.1.</t>
  </si>
  <si>
    <t>страховые взносы на обязательное медицинское страхование  по тарифу  5,1 %</t>
  </si>
  <si>
    <t>3.2.</t>
  </si>
  <si>
    <t xml:space="preserve">с применением пониженного  тарифа  страховых взносов на обязательное медицинское страхование </t>
  </si>
  <si>
    <t>3.2.1.</t>
  </si>
  <si>
    <t>по тарифу 4%</t>
  </si>
  <si>
    <t>3.2.2.</t>
  </si>
  <si>
    <t>по тарифу 0,1 %</t>
  </si>
  <si>
    <t>3.2.3.</t>
  </si>
  <si>
    <t>Страховые взносы на обязательное социальное страхование от несчастных случаев на производстве и профессиональных заболеваний по тарифу 0,2%</t>
  </si>
  <si>
    <t>4.1.</t>
  </si>
  <si>
    <r>
      <t>обязательное социальное страхование от несчастных случаев на производстве и профессиональных заболеваний по ставке 0,_%</t>
    </r>
    <r>
      <rPr>
        <vertAlign val="superscript"/>
        <sz val="12"/>
        <color rgb="FF000000"/>
        <rFont val="Times New Roman"/>
        <family val="1"/>
        <charset val="204"/>
      </rPr>
      <t>*</t>
    </r>
  </si>
  <si>
    <t>4.2.</t>
  </si>
  <si>
    <r>
      <rPr>
        <vertAlign val="superscript"/>
        <sz val="12"/>
        <color rgb="FF000000"/>
        <rFont val="Times New Roman"/>
        <family val="1"/>
        <charset val="204"/>
      </rPr>
      <t>*</t>
    </r>
    <r>
      <rPr>
        <sz val="12"/>
        <color rgb="FF000000"/>
        <rFont val="Times New Roman"/>
        <family val="1"/>
        <charset val="204"/>
      </rPr>
      <t xml:space="preserve"> Указываются страховые тарифы, дифференцированные по классам профессионального риска, установленные Федеральным законом  от 22 декабря 2005 г.,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Российская Федерация, 2005, № 52, ст. 5592; 2015, № 51, ст. 7233).</t>
    </r>
  </si>
  <si>
    <t>2.2. Детализированный  расчет (обоснование)  расходов на уплату страховых вносов на обязательное социальное страхование на  20__ год (на текущий год)</t>
  </si>
  <si>
    <t>2.3. Детализированный  расчет (обоснование)  расходов на уплату страховых вносов на обязательное социальное страхование  на  20__ год (на первый год планового периода)</t>
  </si>
  <si>
    <t>2.4. Детализированный  расчет (обоснование)  расходов на уплату страховых вносов на обязательное социальное страхование  на  20__ год (на второй  год планового периода)</t>
  </si>
  <si>
    <t>Таблица 5</t>
  </si>
  <si>
    <t>1.  Расчет расходов на социальные и иные  выплаты населению</t>
  </si>
  <si>
    <t>Социальные и иные выплаты населению, всего</t>
  </si>
  <si>
    <t>2201</t>
  </si>
  <si>
    <t>2202</t>
  </si>
  <si>
    <t>2203</t>
  </si>
  <si>
    <t>2204</t>
  </si>
  <si>
    <t>2205</t>
  </si>
  <si>
    <t>2. Расчет расходов на выплату пособий, компенсаций  гражданам, кроме публичных нормативных обязательств</t>
  </si>
  <si>
    <t>2.1. Расчет расходов на выплату пособий, компенсаций  гражданам, кроме публичных нормативных обязательств  на  20__ год (на текущий год)</t>
  </si>
  <si>
    <t>2.1.2. Расчет расходов на выплату пособий, компенсаций  гражданам, кроме публичных нормативных обязательств   на  20__ год (на очередной  год)</t>
  </si>
  <si>
    <t>2.1.3. Расчет расходов на выплату пособий, компенсаций  гражданам, кроме публичных нормативных обязательств  на  20__ год (на первый год планового периода)</t>
  </si>
  <si>
    <t>2.1.4. Расчет расходов на выплату пособий, компенсаций  гражданам, кроме публичных нормативных обязательств  на  20__ год (на второй год планового периода)</t>
  </si>
  <si>
    <t>2.2. Расчет расходов на  выплату стипендий, осуществление  иных расходов на социальную поддержку обучающихся за счет средств стипендиального фонда</t>
  </si>
  <si>
    <r>
      <t>2.2.1.  Расчет расходов на  выплату стипендий, осуществление  иных расходов на социальную поддержку обучающихся за счет средств стипендиального фонда  на  20__ го</t>
    </r>
    <r>
      <rPr>
        <b/>
        <sz val="11"/>
        <rFont val="Times New Roman"/>
        <family val="1"/>
        <charset val="204"/>
      </rPr>
      <t>д (на текущий год)</t>
    </r>
  </si>
  <si>
    <r>
      <t>2.2.2.  Расчет расходов на  выплату стипендий, осуществление  иных расходов на социальную поддержку обучающихся за счет средств стипендиального фонда  на  20__ го</t>
    </r>
    <r>
      <rPr>
        <b/>
        <sz val="11"/>
        <rFont val="Times New Roman"/>
        <family val="1"/>
        <charset val="204"/>
      </rPr>
      <t>д (на очередной год)</t>
    </r>
  </si>
  <si>
    <t>2.2.3.  Расчет расходов на  выплату стипендий, осуществление  иных расходов на социальную поддержку обучающихся за счет средств стипендиального фонда  на  20__ год (на первый год планового периода)</t>
  </si>
  <si>
    <r>
      <t>2.2.4.  Расчет расходов на  выплату стипендий, осуществление  иных расходов на социальную поддержку обучающихся за счет средств стипендиального фонда на  20__ год</t>
    </r>
    <r>
      <rPr>
        <b/>
        <sz val="11"/>
        <rFont val="Times New Roman"/>
        <family val="1"/>
        <charset val="204"/>
      </rPr>
      <t xml:space="preserve"> (на второй год планового периода)</t>
    </r>
  </si>
  <si>
    <t>2.3 Расчет расходов на премирование физических лиц 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</si>
  <si>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2.3.1 Расчет расходов на премирование физических лиц 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  на  20__ год (на текущий год)</t>
  </si>
  <si>
    <t>2.3.2  Расчет расходов на премирование физических лиц 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  на  20__ год (на очередной  год)</t>
  </si>
  <si>
    <t>2.3.3 Расчет расходов на премирование физических лиц 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 на  20__ год (на первый год планового периода)</t>
  </si>
  <si>
    <t>2.3.4 Расчет расходов на премирование физических лиц 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 на  20__ год (на второй год планового периода)</t>
  </si>
  <si>
    <t>2. Расчет расходов на социальное обеспечение детей-сирот и детей, оставшихся без попечения родителей</t>
  </si>
  <si>
    <t>2.1. Расчет расходов на социальное обеспечение детей-сирот и детей, оставшихся без попечения родителей  на  20__ год (на текущий год)</t>
  </si>
  <si>
    <t>2.1.2. Расчет расходов на на социальное обеспечение детей-сирот и детей, оставшихся без попечения родителей  на  20__ год (на очередной  год)</t>
  </si>
  <si>
    <t>2.1.3. Расчет расходов на социальное обеспечение детей-сирот и детей, оставшихся без попечения родителей на  20__ год (на первый год планового периода)</t>
  </si>
  <si>
    <t>2.1.4. Расчет расходов на социальное обеспечение детей-сирот и детей, оставшихся без попечения родителей на  20__ год (на второй год планового периода)</t>
  </si>
  <si>
    <t>2.3 Расчет расходов на иные социальные выплаты гражданам, кроме публичных нормативных обязательств</t>
  </si>
  <si>
    <t>2.3.1 Расчет расходов на иные социальные выплаты гражданам, кроме публичных нормативных обязательств  на  20__ год (на текущий год)</t>
  </si>
  <si>
    <t>2.3.2  Расчет расходов на иные социальные выплаты гражданам, кроме публичных нормативных обязательств на  20__ год (на очередной  год)</t>
  </si>
  <si>
    <t>2.3.3  Расчет расходов на иные социальные выплаты гражданам, кроме публичных нормативных обязательств  на  20__ год (на первый год планового периода)</t>
  </si>
  <si>
    <t>2.3.4  Расчет расходов на иные социальные выплаты гражданам, кроме публичных нормативных обязательств  на  20__ год  (на второй год планового периода)</t>
  </si>
  <si>
    <t>Таблица 7</t>
  </si>
  <si>
    <t>1. Расходы на уплату налога на имущество организаций</t>
  </si>
  <si>
    <t>00001</t>
  </si>
  <si>
    <t>из них за счет субсидии</t>
  </si>
  <si>
    <t>90100</t>
  </si>
  <si>
    <t>2. Детализация расходов на уплату налога на имущество организаций</t>
  </si>
  <si>
    <t xml:space="preserve">Наименование субъекта Российской Федерации </t>
  </si>
  <si>
    <t>Код ОКТМО, 
по которому подлежит уплате сумма налога</t>
  </si>
  <si>
    <t>Среднегодовая стоимость имущества за налоговый период, руб</t>
  </si>
  <si>
    <t>Стоимость льготируемого имущества</t>
  </si>
  <si>
    <t>Налоговая база, руб 
 (гр 2-гр 6)</t>
  </si>
  <si>
    <t>Код налоговой льготы
 (установленной в виде понижения 
налоговой ставки)</t>
  </si>
  <si>
    <t>Налоговая ставка, %</t>
  </si>
  <si>
    <t>Сумма налога за налоговый период, руб 
(гр 7*гр. 9)</t>
  </si>
  <si>
    <t>Налоговая льгота  в виде уменьшения суммы налога, подлежащей уплате в бюджет</t>
  </si>
  <si>
    <t>Сумма налога, уплаченная за пределами Российской Федерации, руб</t>
  </si>
  <si>
    <t>Сумма
 (гр 10-гр 12+гр 13)</t>
  </si>
  <si>
    <t xml:space="preserve"> из них недвижимое имущество</t>
  </si>
  <si>
    <t>код налоговой льготы</t>
  </si>
  <si>
    <t>cреднегодовая стоимость необлагаемого налогом имущества за налоговый период, руб.</t>
  </si>
  <si>
    <t xml:space="preserve">код  </t>
  </si>
  <si>
    <t>сумма,
  руб</t>
  </si>
  <si>
    <t>00002</t>
  </si>
  <si>
    <t>Итого</t>
  </si>
  <si>
    <t>2.2. Детализация расходов на уплату налога на имущество организаций на  20__ год (на очередной  год)</t>
  </si>
  <si>
    <t>Код ОКТМО, по которому подлежит уплате сумма налога</t>
  </si>
  <si>
    <t>Код налоговой льготы (установленной в виде понижения налоговой ставки)</t>
  </si>
  <si>
    <t>сумма,  руб</t>
  </si>
  <si>
    <t>2.3.  Детализация расходов на уплату налога на имущество организаций на  20__ год  (на первый год планового периода)</t>
  </si>
  <si>
    <t>в т.ч. недвижимое имущество</t>
  </si>
  <si>
    <t xml:space="preserve">2.4. Детализация расходов на уплату налога на имущество организаций на  20__ год (на второй год планового периода)
</t>
  </si>
  <si>
    <t>Таблица 8</t>
  </si>
  <si>
    <t>1. Расходы на уплату земельного налога</t>
  </si>
  <si>
    <t>Наименование субъекта Российской Федерации</t>
  </si>
  <si>
    <t>Наименование административно-территориального образования</t>
  </si>
  <si>
    <t>Код ОКТМО муниципального образования, на территории которого расположен земельный участок (доля земельного участка)</t>
  </si>
  <si>
    <t>Кадастровый номер земельного участка</t>
  </si>
  <si>
    <t>Категория земель (код)</t>
  </si>
  <si>
    <t>Кадастровая стоимость (доля кадастровой стоимости) земельного участка, руб</t>
  </si>
  <si>
    <t>Доля налогопла-тельщика в праве на земельный участок</t>
  </si>
  <si>
    <t>Налоговая льгота в виде доли необлагаемой площади земельного участка 
(п. 2 ст. 387 Налогового кодекса Российской Федерации (далее - Кодекс)</t>
  </si>
  <si>
    <t>Налоговая база, руб</t>
  </si>
  <si>
    <t>Количество полных месяцев владения земельным участком в течение налогового периода</t>
  </si>
  <si>
    <t>Коэффициент
 Кв.</t>
  </si>
  <si>
    <t>Сумма исчисленного налога, руб</t>
  </si>
  <si>
    <t>код</t>
  </si>
  <si>
    <t>Количество полных месяцев использования льготы</t>
  </si>
  <si>
    <t>Коэффициент Кл</t>
  </si>
  <si>
    <t xml:space="preserve">Налоговая льгота в виде </t>
  </si>
  <si>
    <t>Исчисленная сумма налога за налоговый период, руб</t>
  </si>
  <si>
    <t xml:space="preserve"> в виде освобождения от налогообложения 
(п. 2 ст. 387 Кодекса)</t>
  </si>
  <si>
    <t xml:space="preserve"> в виде освобождения от налогообложения
 (ст. 395, ст. 7 Кодекса)</t>
  </si>
  <si>
    <t xml:space="preserve"> в виде уменьшения суммы налога 
(п. 2 ст. 387 Кодекса)</t>
  </si>
  <si>
    <t xml:space="preserve"> в виде снижения налоговой ставки
(п. 2 ст. 387 Кодекса)</t>
  </si>
  <si>
    <t>сумма, руб. 
(гр 12*
(1-гр 14)</t>
  </si>
  <si>
    <t>сумма, руб.
( гр 12*
(1-гр 14)</t>
  </si>
  <si>
    <t>сумма, руб</t>
  </si>
  <si>
    <t>2.2. Детализация расходов на уплату земельного налога на  20__ год (на очередной год)</t>
  </si>
  <si>
    <t>2.3. Детализация расчета сметных расходов на уплату земельного налога на  20__ год  (на первый год планового периода)</t>
  </si>
  <si>
    <t>Коэффициент Кв.</t>
  </si>
  <si>
    <t>2.4. Детализация расчета сметных расходов на уплату земельного налога на  20__ год  (на второй год планового периода)</t>
  </si>
  <si>
    <t>1. Расчет (обоснование) на уплату водного налога</t>
  </si>
  <si>
    <t>водный налог при заборе воды из водного объекта</t>
  </si>
  <si>
    <t>водный налог при использовании водного объекта, за исключением забора воды</t>
  </si>
  <si>
    <t>2. Расчет (обоснование) на уплату водного налога при заборе воды из водного объекта</t>
  </si>
  <si>
    <t>2.1. Детализированный  расчет (обоснование) на уплату водного налога при заборе воды из водного объекта на  20__ год (на текущий год)</t>
  </si>
  <si>
    <t>Местонахождение объекта</t>
  </si>
  <si>
    <t>Код по ОКТМО</t>
  </si>
  <si>
    <t>Наименование водного объекта</t>
  </si>
  <si>
    <t>Лицензия на водопользование</t>
  </si>
  <si>
    <t>Целевое назначение</t>
  </si>
  <si>
    <t>Код водопользования</t>
  </si>
  <si>
    <t>Лимит водопользования</t>
  </si>
  <si>
    <t>Объем воды, забранной из водного объекта,
 тыс. куб. м, в том числе:</t>
  </si>
  <si>
    <t>Налоговая ставка</t>
  </si>
  <si>
    <t>Коэффициент, установленный статьей 333.12 Налогового кодекса Российской Федерации</t>
  </si>
  <si>
    <t>Сумма налога, 
руб.</t>
  </si>
  <si>
    <t>в пределах установленного лимита</t>
  </si>
  <si>
    <t>сверх установленного лимита</t>
  </si>
  <si>
    <t>при заборе в пределах установленного лимита</t>
  </si>
  <si>
    <t>при заборе сверх установленного лимита</t>
  </si>
  <si>
    <t>для налоговых периодов 
(п. 1.1. ст.333.12)</t>
  </si>
  <si>
    <t>для налогопла - тельщиков,  не имеющих средств измерений 
(п.4 ст.333.12)</t>
  </si>
  <si>
    <t>для налогопла - тельщиков при добыче подземных вод для реализации (п.5 ст.333.12)</t>
  </si>
  <si>
    <t>2.2. Детализированный  расчет (обоснование) на уплату водного налога при заборе воды из водного объекта на  20__ год (на очередной год)</t>
  </si>
  <si>
    <t>2.3. Детализированный  расчет (обоснование) на уплату водного налога при заборе воды из водного объекта на  20__ год (на первый год планового периода)</t>
  </si>
  <si>
    <t>2.4. Детализированный  расчет (обоснование) на уплату водного налога при заборе воды из водного объекта на  20__ год (на второй год планового периода)</t>
  </si>
  <si>
    <t>3. Детализированный  расчет (обоснование) на уплату водного налога при использовании водного объекта, за исключением забора воды</t>
  </si>
  <si>
    <t>3.1. Детализированный  расчет (обоснование) на уплату водного налога при использовании водного объекта, за исключением забора воды на  20__ год (на текущий год)</t>
  </si>
  <si>
    <t>Местонахождение объекта 
(море, бассейн реки,озера)</t>
  </si>
  <si>
    <t>Договор на водопользование</t>
  </si>
  <si>
    <t>Площадь предоставленного водного пространства, 
кв. км</t>
  </si>
  <si>
    <t>Количество произведенной электроэнергии, 
тыс. кВт. Ч</t>
  </si>
  <si>
    <t>Объем древесины, сплавляемой в плотах и кошелях, 
тыс. куб. м</t>
  </si>
  <si>
    <t>Расстояние сплава, 
км</t>
  </si>
  <si>
    <t>2.2. Детализированный  расчет (обоснование) на уплату водного налога при использовании водного объекта, за исключением забора воды на  20__ год (на очередной год)</t>
  </si>
  <si>
    <t>2.2. Детализированный  расчет (обоснование) на уплату водного налога при использовании водного объекта, за исключением забора воды на  20__ год (на первый год планового периода)</t>
  </si>
  <si>
    <t>2.1. Детализированный  расчет (обоснование) на уплату водного налога при использовании водного объекта, за исключением забора воды на  20__ год (на второй год планового периода)</t>
  </si>
  <si>
    <t>Таблица 9</t>
  </si>
  <si>
    <t>1.Расчет (обоснование) на уплату транспортного налога</t>
  </si>
  <si>
    <t>транспортный налог, всего</t>
  </si>
  <si>
    <t>Наименование (марка) транспортного средства</t>
  </si>
  <si>
    <t>Код вида транспортного средства для целей налогообложения</t>
  </si>
  <si>
    <t>Регистрационный знак (номер) транспортного средства</t>
  </si>
  <si>
    <t>Дата регистрации</t>
  </si>
  <si>
    <t>Дата снятия
 с учета</t>
  </si>
  <si>
    <t>Налоговая база</t>
  </si>
  <si>
    <t>Количество полных месяцев владения</t>
  </si>
  <si>
    <t>Коэффициент владения 
(Кв)</t>
  </si>
  <si>
    <t>Доля во владении</t>
  </si>
  <si>
    <t>Повышающий коэффициент 
(Кп), 
статья 362 п .2</t>
  </si>
  <si>
    <t>Сумма налога,
 руб</t>
  </si>
  <si>
    <t xml:space="preserve"> Количество полных месяцев использования налоговой льготы</t>
  </si>
  <si>
    <t>Коэффициент использования налоговой льготы
(Кл)</t>
  </si>
  <si>
    <t>Налоговая льгота  в виде  в виде освобождения от налогообложения</t>
  </si>
  <si>
    <t>Налоговая льгота  в виде  в виде снижения налоговой ставки</t>
  </si>
  <si>
    <t>Налоговый вычет</t>
  </si>
  <si>
    <t>Исчисленная сумма налога, подлежащая уплате в бюджет,
  руб</t>
  </si>
  <si>
    <t>размер уменьшения суммы налога, %</t>
  </si>
  <si>
    <t>2.2.Детализированный  расчет (обоснование) на уплату транспортного налога  на  20__ год (на очередной год)</t>
  </si>
  <si>
    <t>2.3. Детализированный  расчет (обоснование) на уплату транспортного налога  на  20__ год (на первый год планового периода)</t>
  </si>
  <si>
    <t>2.4. Детализированный  расчет (обоснование) на уплату транспортного налога на  20__ год (на второй год планового периода)</t>
  </si>
  <si>
    <t>Таблица 10</t>
  </si>
  <si>
    <t>1. Расчет (обоснование) расходов на безвозмезные перечисления организациям</t>
  </si>
  <si>
    <t>Взносы в международные организации</t>
  </si>
  <si>
    <t>Гранты, предоставляемые другим организациям и физическим лицам</t>
  </si>
  <si>
    <t>Платежи в целях обеспечения реализации соглашений с правительствами иностранных государств и международными организациями,всего</t>
  </si>
  <si>
    <t>2. Детализированный расчет (обоснование) расходов на безвозмезные перечисления организациям</t>
  </si>
  <si>
    <t>2.1. Детализированный  расчет (обоснование)  расходов на безвозмезные перечисления организациям  на  20__ год (на текущий год)</t>
  </si>
  <si>
    <t>Цель предоставления средств</t>
  </si>
  <si>
    <t>Код видов расходов</t>
  </si>
  <si>
    <t>Размер одной выплаты, руб</t>
  </si>
  <si>
    <t>Количество выплат в год</t>
  </si>
  <si>
    <t>Общая сумма выплат, руб
(гр. 3 х гр. 4)</t>
  </si>
  <si>
    <t>Взносы в международные организации, всего</t>
  </si>
  <si>
    <t>Гранты, предоставляемые другим организациям и физическим лицам, всего</t>
  </si>
  <si>
    <t>2.1. Детализированный  расчет (обоснование)  расходов на безвозмезные перечисления организациям  на  20__ год (на очередной год)</t>
  </si>
  <si>
    <t>2.1. Детализированный  расчет (обоснование)  расходов на безвозмезные перечисления организациям  на  20__ год (на  первый год планового периода)</t>
  </si>
  <si>
    <t>2.1. Детализированный  расчет (обоснование)  расходов на безвозмезные перечисления организациям  на  20__ год (на второй года планового периода)</t>
  </si>
  <si>
    <t>Таблица 11</t>
  </si>
  <si>
    <t>1. Расчет (обоснование)  расходов на закупку товаров, работ, услуг</t>
  </si>
  <si>
    <t>Расходы на услуги связи</t>
  </si>
  <si>
    <t>Дебиторская задолженность по расходам на закупку товаров, работ, услуг</t>
  </si>
  <si>
    <t>Кредиторская задолженность по расходам на закупку товаров, работ, услуг</t>
  </si>
  <si>
    <t>Наименование расходов</t>
  </si>
  <si>
    <t>Количество номеров</t>
  </si>
  <si>
    <t>Количество платежей в год</t>
  </si>
  <si>
    <t>Стоимость за единицу, руб</t>
  </si>
  <si>
    <t>Сумма, 
 руб
 (гр. 4 х гр. 5 х гр. 6)</t>
  </si>
  <si>
    <t xml:space="preserve">Абонентская плата за номер </t>
  </si>
  <si>
    <t>Повременная оплата междугородных, международных и местных телефонных соединений</t>
  </si>
  <si>
    <t>Оплата сотовой связи по тарифам</t>
  </si>
  <si>
    <t>Услуги 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</si>
  <si>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</si>
  <si>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и специальной связи</t>
  </si>
  <si>
    <t>Услуги  интернет-провайдеров</t>
  </si>
  <si>
    <t>Услуги электронной почты (электронный адрес)</t>
  </si>
  <si>
    <t>2.2. Детализированный расчет (обоснование) расходов на закупку товаров, работ, услуг на 20_____ год (на очередной год)</t>
  </si>
  <si>
    <t>Сумма,  руб
 (гр. 4 х гр. 5 х гр. 6)</t>
  </si>
  <si>
    <t>2.3. Детализированный расчет (обоснование) расходов на закупку товаров, работ, услуг на 20________ год 
(на первый год планового периода)</t>
  </si>
  <si>
    <t>2.4. Детализированный расчет (обоснование) расходов на закупку товаров, работ, услуг на 20______ год 
(на второй год планового период)</t>
  </si>
  <si>
    <t>Таблица 12</t>
  </si>
  <si>
    <t xml:space="preserve">1. Расчет (обоснование) расходов на оплату транспортных услуг </t>
  </si>
  <si>
    <t xml:space="preserve">Всего сумма расходов на оплату транспортных услуг </t>
  </si>
  <si>
    <t>Дебиторская задолженность по расходам на оплату транспортных услуг</t>
  </si>
  <si>
    <t>Кредиторская задолженность по расходам на оплату транспортных услуг</t>
  </si>
  <si>
    <t>2.1. Детализированный расчет (обоснование) расходов на оплату транспортных услуг на 20_____ год (на текущий год)</t>
  </si>
  <si>
    <t>Количество услуг перевозки</t>
  </si>
  <si>
    <t xml:space="preserve">Цена услуги перевозки, руб </t>
  </si>
  <si>
    <t>Сумма, руб
 (гр. 3 х гр. 4)</t>
  </si>
  <si>
    <t xml:space="preserve">Плата за перевозку (доставку) грузов (отправлений) </t>
  </si>
  <si>
    <t>Обеспечение должностных лиц проездными документами в служебных целях</t>
  </si>
  <si>
    <t>2.2. Детализированный расчет (обоснование) расходов на оплату транспортных услуг на 20_____ год (на очередной год)</t>
  </si>
  <si>
    <t>2.3. Расчет (обоснование) расходов на оплату транспортных услуг на 20_____ год (на первый год планового периода)</t>
  </si>
  <si>
    <t>2.4. Расчет (обоснование) расходов на оплату транспортных услуг на 20_____ год (на второй год планового периода)</t>
  </si>
  <si>
    <t>Сумма, руб (гр. 3 х гр. 4)</t>
  </si>
  <si>
    <t>Таблица 13</t>
  </si>
  <si>
    <t>6. Расчет (обоснование)  расходов на закупку коммунальных услуг</t>
  </si>
  <si>
    <t xml:space="preserve">Сумма расходов на оплату коммунальных услуг </t>
  </si>
  <si>
    <t>Дебиторская задолженность по расходам на оплату коммунальных услуг</t>
  </si>
  <si>
    <t>Кредиторская задолженность по расходам на оплату коммунальных услуг</t>
  </si>
  <si>
    <t>Размер потребления ресурсов</t>
  </si>
  <si>
    <t>Тариф 
(с учетом НДС), руб</t>
  </si>
  <si>
    <t>Индексация, %</t>
  </si>
  <si>
    <t>Сумма, руб
(гр. 4 х гр. 5 х гр. 6)</t>
  </si>
  <si>
    <t>Электроснабжение, всего</t>
  </si>
  <si>
    <t>Теплоснабжение</t>
  </si>
  <si>
    <t>Горячее водоснабжение, всего</t>
  </si>
  <si>
    <t>Холодное водоснабжение, всего</t>
  </si>
  <si>
    <t>Водоотведение, всего</t>
  </si>
  <si>
    <t>6.3.1. Расчет (обоснование) расходов на оплату коммунальных услуг на 20____ год (на очередной год)</t>
  </si>
  <si>
    <t>6.3.1. Расчет (обоснование) расходов на оплату коммунальных услуг на 20____ год 
(на первый год планового периода)</t>
  </si>
  <si>
    <t>6.3.1. Расчет (обоснование) расходов на оплату коммунальных услуг на 20____ год 
(на второй год планового периода)</t>
  </si>
  <si>
    <t>Расчет (обоснование) расходов на аренду имущества</t>
  </si>
  <si>
    <t>Аренда недвижимого имущества</t>
  </si>
  <si>
    <t>Аренда движимого имущества</t>
  </si>
  <si>
    <t>2. Детализированный расчет (обоснование) расходов на аренду имущества</t>
  </si>
  <si>
    <t>2.1. Детализированный  расчет (обоснование)  расходов на аренду имущества  на  20__ год (на текущий год)</t>
  </si>
  <si>
    <t>Обоснование необходимости заключения договора аренды (направление использования арендуемого имущества)</t>
  </si>
  <si>
    <r>
      <t xml:space="preserve">Количество, м 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</si>
  <si>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Ставка арендной платы, руб/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</si>
  <si>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Стоимость 
с учетом НДС, 
руб</t>
  </si>
  <si>
    <t>2.2. Детализированный  расчет (обоснование)  расходов на аренду имущества  на  20__ год (на очередной год)</t>
  </si>
  <si>
    <t>2.2. Детализированный  расчет (обоснование)  расходов на аренду имущества  на  20__ год (на первый год планового периода)</t>
  </si>
  <si>
    <t>2.2. Детализированный  расчет (обоснование)  расходов на аренду имущества  на  20__ год (на второй год планового периода)</t>
  </si>
  <si>
    <t>Таблица 15</t>
  </si>
  <si>
    <t>1. Расчет (обоснование) расходов на оплату работ, услуг по содержанию имущества</t>
  </si>
  <si>
    <t>Содержание объектов недвижимого имущества в чистоте</t>
  </si>
  <si>
    <t>Содержание объектов движимого имущества в чистоте</t>
  </si>
  <si>
    <t>Ремонт (текущий и капитальный) имущества</t>
  </si>
  <si>
    <t>Противопожарные мероприятия, связанные с содержанием имущества</t>
  </si>
  <si>
    <t>2. Детализированный расчет (обоснование)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</si>
  <si>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</si>
  <si>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</si>
  <si>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</si>
  <si>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</si>
  <si>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</si>
  <si>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газация</t>
  </si>
  <si>
    <t>санитарно-гигиеническое обслуживание, мойка и чистка  помещений, окон, натирка полов</t>
  </si>
  <si>
    <t>мойка и чистка (химчистка) имущества (транспорта  и т.д.)</t>
  </si>
  <si>
    <t>прачечные услуги</t>
  </si>
  <si>
    <t>устранение неисправностей (восстановление работоспособности) объектов имущества</t>
  </si>
  <si>
    <t>поддержание технико-экономических и эксплуатационных показателей объектов имущества</t>
  </si>
  <si>
    <t>2.2. Детализированный расчет (обоснование) расходов на оплату работ, услуг по содержанию имущества на 20__ год (на очередной год)</t>
  </si>
  <si>
    <t>2.3. Детализированный расчет (обоснование) расходов на оплату работ, услуг по содержанию имущества на 20__ год (на первый год планового периода)</t>
  </si>
  <si>
    <t>2.4. Детализированный расчет (обоснование) расходов на оплату работ, услуг по содержанию имущества на 20__ год (на второй год планового периода)</t>
  </si>
  <si>
    <t>Таблица 16</t>
  </si>
  <si>
    <t>1. Расчет (обоснование) расходов на повышение квалификации</t>
  </si>
  <si>
    <t>Расходы на повышение квалификации основного персонала</t>
  </si>
  <si>
    <t>Расходы на повышение квалификации  административно-управленческого персонала</t>
  </si>
  <si>
    <t>Расходы на повышение квалификации вспомогательного персонала</t>
  </si>
  <si>
    <t>Расходы на повышение квалификации обслуживающего персонала</t>
  </si>
  <si>
    <t>2. Детализированный расчет (обоснование) расходов на повышение квалификации</t>
  </si>
  <si>
    <t>2.1. Детализированный  расчет (обоснование)  расходов на на повышение квалификации  на  20__ год (на текущий год)</t>
  </si>
  <si>
    <t>Повышение квалификации в образовательных организациях на территории Российской Федерации</t>
  </si>
  <si>
    <t>в том числе по группам персонала:</t>
  </si>
  <si>
    <t>Повышение квалификации в образовательных организациях на территории иностранных государств</t>
  </si>
  <si>
    <t>2.2. Детализированный  расчет (обоснование)  расходов на на повышение квалификации  на  20__ год (на очередной год)</t>
  </si>
  <si>
    <t>2.3. Детализированный  расчет (обоснование)  расходов на на повышение квалификации  на  20__ год (на первый год планового периода)</t>
  </si>
  <si>
    <t>2.4. Детализированный  расчет (обоснование)  расходов на на повышение квалификации  на  20__ год (на второй год планового периода)</t>
  </si>
  <si>
    <t>1. Расчет (обоснование) расходов на добровольное медицинское страхование, страхование жизни и здоровья работников, служащих</t>
  </si>
  <si>
    <t>Добровольное страхование жизни и здоровья работников, служащих, добровольное медицинское страхование</t>
  </si>
  <si>
    <t>1.1.  Расчет (обоснование) расходов на добровольное медицинское страхование, страхование жизни и здоровья работников, служащих</t>
  </si>
  <si>
    <t>Количество застрахованных работников</t>
  </si>
  <si>
    <t>Размер страховой премии, 
 руб / чел в год</t>
  </si>
  <si>
    <t>Общий объем расходов</t>
  </si>
  <si>
    <t>на  20__ год
(гр 6*гр 10)</t>
  </si>
  <si>
    <t>на  20__ год
(гр 7*гр 11)</t>
  </si>
  <si>
    <t>на  20__ год
(гр 8*гр 12)</t>
  </si>
  <si>
    <t>на  20__ год
(гр 9*гр 13)</t>
  </si>
  <si>
    <t>Расходы  на осуществление  страхования работников, служащих, всего</t>
  </si>
  <si>
    <t>в том числе по видам страхования:</t>
  </si>
  <si>
    <t>1. Расчет на обязательное государственное страхование жизни и здоровья военнослужащих, граждан, приравненных к ним, а также граждан, призванных на военные сборы</t>
  </si>
  <si>
    <t>Обязательное государственное страхование жизни и здоровья работников, служащих, в том числе военнослужащих и граждан, приравненных к ним, а также граждан, призванных на военные сборы</t>
  </si>
  <si>
    <t>2. Расчет (обоснование) плановых  показателей на обязательное государственное страхование жизни и здоровья военнослужащих, граждан, приравненных к ним, а также граждан, призванных на военные сборы</t>
  </si>
  <si>
    <t>Количество страховых случаев, ед</t>
  </si>
  <si>
    <t>Размер страховой выплаты (с учетом инфляции), 
 руб / чел в год</t>
  </si>
  <si>
    <t>на  20__ год
(третий год, предшествующий текущему)</t>
  </si>
  <si>
    <t>на  20__ год
(второй год, предшествующий текущему)</t>
  </si>
  <si>
    <t>на  20__ год
(год, предшествующий текущему)</t>
  </si>
  <si>
    <t>Расходы по страховым случаям на осуществление обязательного государственного страхования, всего</t>
  </si>
  <si>
    <t xml:space="preserve">в том числе по страховым случаям:
гибель </t>
  </si>
  <si>
    <t>инвалидность, всего</t>
  </si>
  <si>
    <t>0120</t>
  </si>
  <si>
    <t xml:space="preserve">в том числе:
1 группа </t>
  </si>
  <si>
    <t>0121</t>
  </si>
  <si>
    <t xml:space="preserve">2 группа </t>
  </si>
  <si>
    <t>0122</t>
  </si>
  <si>
    <t xml:space="preserve">3 группа </t>
  </si>
  <si>
    <t>0123</t>
  </si>
  <si>
    <t>травма тяжелая</t>
  </si>
  <si>
    <t>0130</t>
  </si>
  <si>
    <t>травма легкая</t>
  </si>
  <si>
    <t>0140</t>
  </si>
  <si>
    <t>нетрудоспособность (непригодность к военной службе)</t>
  </si>
  <si>
    <t>0150</t>
  </si>
  <si>
    <t>гибель до истечения 1 года после увольнения</t>
  </si>
  <si>
    <t>0160</t>
  </si>
  <si>
    <t>инвалидность до истечения 1 года после увольнения, всего</t>
  </si>
  <si>
    <t>0170</t>
  </si>
  <si>
    <t>0171</t>
  </si>
  <si>
    <t>0172</t>
  </si>
  <si>
    <t>0173</t>
  </si>
  <si>
    <t>Расходы страховщика на осуществление обязательного государственного страхования в пределах 6% размера страховой премии</t>
  </si>
  <si>
    <t>3. Сведения о нормативных правовых (правовых) актах, устанавливающих размер выплаты и (или) порядок сметного расчета</t>
  </si>
  <si>
    <t>Нормативный правовой (правовой) акт, устанавливающий размер выплаты и(или) порядок сметного расчета</t>
  </si>
  <si>
    <t>дата</t>
  </si>
  <si>
    <t>1. Расчет на обязательное государственное страхование жизни и здоровья работников, служащих, в том числе военнослужащих, граждан, приравненных к ним, а также граждан, призванных на военные сборы</t>
  </si>
  <si>
    <t>2. Расчет (обоснование) плановых  показателей на обязательное государственное страхование жизни и здоровья работников, служащих, в том числе военнослужащих, граждан, приравненных к ним, а также граждан, призванных на военные сборы</t>
  </si>
  <si>
    <t>Расходы  на осуществление обязательного государственного страхования, всего</t>
  </si>
  <si>
    <t>1. Расчет (обоснование) расходов на страхование имущества и гражданской ответственности</t>
  </si>
  <si>
    <t>Обязательное страхование имущества</t>
  </si>
  <si>
    <t>Добровольное страхование имущества</t>
  </si>
  <si>
    <t>Обязательное страхование ответственности</t>
  </si>
  <si>
    <t>Добровольное страхование ответственности</t>
  </si>
  <si>
    <t>Иные виды страхования имущества и ответственности</t>
  </si>
  <si>
    <t>1.1.  Расчет (обоснование) расходов на страхование имущества, гражданской ответственности</t>
  </si>
  <si>
    <t>Страховая премия, руб</t>
  </si>
  <si>
    <t>Расходы  на осуществление обязательного  страхования имущества, всего</t>
  </si>
  <si>
    <t>в том числе по объектам имущества:</t>
  </si>
  <si>
    <t>Расходы на обязательное страхование гражданской ответственности</t>
  </si>
  <si>
    <t>расходы на обязательное страхование гражданской ответственности  владельцев транспортных средств</t>
  </si>
  <si>
    <t>0210</t>
  </si>
  <si>
    <t>расходы на 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</si>
  <si>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>0220</t>
  </si>
  <si>
    <t>0221</t>
  </si>
  <si>
    <t>0222</t>
  </si>
  <si>
    <t>Расходы  на осуществление добровольного  страхования имущества, всего</t>
  </si>
  <si>
    <t>0300</t>
  </si>
  <si>
    <t>0311</t>
  </si>
  <si>
    <t>0312</t>
  </si>
  <si>
    <t>Расходы  на осуществление добровольного  страхования ответственности, всего</t>
  </si>
  <si>
    <t>0400</t>
  </si>
  <si>
    <t>0411</t>
  </si>
  <si>
    <t>0412</t>
  </si>
  <si>
    <t>Иные виды страхования</t>
  </si>
  <si>
    <t>0500</t>
  </si>
  <si>
    <t xml:space="preserve">6.6. Расчет (обоснование) расходов на оплату прочих работ, услуг </t>
  </si>
  <si>
    <t xml:space="preserve">Расходы на оплату прочих работ, услуг </t>
  </si>
  <si>
    <t>Дебиторская задолженность по расходам на оплату прочих работ, услуг</t>
  </si>
  <si>
    <t>Кредиторская задолженность по расходам на оплату прочих работ, услуг</t>
  </si>
  <si>
    <t>Количество договоров</t>
  </si>
  <si>
    <t>Стоимость услуги, руб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</si>
  <si>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</si>
  <si>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</si>
  <si>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</si>
  <si>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6.6.2. Детализированный расчет (обоснование) расходов на оплату прочих работ, услуг на 20_____ год (на очередной год)</t>
  </si>
  <si>
    <t>6.6.3. Детализированный расчет (обоснование) расходов на оплату прочих работ, услуг на 20_____ год (на первый год планового периода)</t>
  </si>
  <si>
    <t>6.6.4. Детализированный расчет (обоснование) расходов на оплату прочих работ, услуг на 20_____ год (на второй год планового периода)</t>
  </si>
  <si>
    <t>Расчеты (обоснования) к плану финансово-хозяйственной деятельности государственного (муниципального) учреждения</t>
  </si>
  <si>
    <t>Количество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</si>
  <si>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</si>
  <si>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</si>
  <si>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(гр.2×гр. 3)</t>
  </si>
  <si>
    <t>Руководитель государственного бюджетного (автономного) учреждения</t>
  </si>
  <si>
    <t>(подпись)</t>
  </si>
  <si>
    <t>(расшифровка подписи)</t>
  </si>
  <si>
    <t>М.П.</t>
  </si>
  <si>
    <t>Главный бухгалтер</t>
  </si>
  <si>
    <t xml:space="preserve">Исполнитель: </t>
  </si>
  <si>
    <t>212, 222, 226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</si>
  <si>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</si>
  <si>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</si>
  <si>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</si>
  <si>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</si>
  <si>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КОДЫ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</si>
  <si>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</si>
  <si>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</si>
  <si>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</si>
  <si>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</si>
  <si>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Учреждение</t>
  </si>
  <si>
    <t>Единица измерения: руб.</t>
  </si>
  <si>
    <t>383</t>
  </si>
  <si>
    <t>075</t>
  </si>
  <si>
    <t>Министерство здравоохранения Чеченской Республики</t>
  </si>
  <si>
    <t>Раздел 1. Поступления и выплаты</t>
  </si>
  <si>
    <t>Доходы, всего:</t>
  </si>
  <si>
    <t>1000</t>
  </si>
  <si>
    <t>1100</t>
  </si>
  <si>
    <t>120</t>
  </si>
  <si>
    <t>доходы от собственности, всего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</si>
  <si>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</si>
  <si>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</si>
  <si>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</si>
  <si>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</si>
  <si>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</si>
  <si>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</si>
  <si>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</si>
  <si>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</si>
  <si>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</si>
  <si>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</si>
  <si>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</si>
  <si>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</si>
  <si>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</si>
  <si>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</si>
  <si>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</si>
  <si>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</si>
  <si>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</si>
  <si>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</si>
  <si>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</si>
  <si>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</si>
  <si>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</si>
  <si>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</si>
  <si>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1980</t>
  </si>
  <si>
    <t>1981</t>
  </si>
  <si>
    <t>510</t>
  </si>
  <si>
    <t>Расходы, всего:</t>
  </si>
  <si>
    <t>2000</t>
  </si>
  <si>
    <t>2100</t>
  </si>
  <si>
    <t>на выплаты персоналу, всего</t>
  </si>
  <si>
    <t>2110</t>
  </si>
  <si>
    <t>2120</t>
  </si>
  <si>
    <t>2130</t>
  </si>
  <si>
    <t>2140</t>
  </si>
  <si>
    <t>119</t>
  </si>
  <si>
    <t>2141</t>
  </si>
  <si>
    <t>на выплаты по оплате труда</t>
  </si>
  <si>
    <t>на иные выплаты работникам</t>
  </si>
  <si>
    <t>2142</t>
  </si>
  <si>
    <t>2150</t>
  </si>
  <si>
    <t>131</t>
  </si>
  <si>
    <t>2160</t>
  </si>
  <si>
    <t>134</t>
  </si>
  <si>
    <t>2170</t>
  </si>
  <si>
    <t>139</t>
  </si>
  <si>
    <t>2171</t>
  </si>
  <si>
    <t>на оплату труда стажеров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</si>
  <si>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</si>
  <si>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</si>
  <si>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</si>
  <si>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2210</t>
  </si>
  <si>
    <t>2211</t>
  </si>
  <si>
    <t>2220</t>
  </si>
  <si>
    <t>340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</si>
  <si>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</si>
  <si>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</si>
  <si>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</si>
  <si>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</si>
  <si>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</si>
  <si>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</si>
  <si>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</si>
  <si>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2310</t>
  </si>
  <si>
    <t>851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</si>
  <si>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</si>
  <si>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</si>
  <si>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</si>
  <si>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</si>
  <si>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</si>
  <si>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</si>
  <si>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</si>
  <si>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</si>
  <si>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</si>
  <si>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2420</t>
  </si>
  <si>
    <t>862</t>
  </si>
  <si>
    <t>2430</t>
  </si>
  <si>
    <t>863</t>
  </si>
  <si>
    <t>прочие выплаты (кроме выплат на закупку товаров, работ, услуг)</t>
  </si>
  <si>
    <t>2500</t>
  </si>
  <si>
    <t>2520</t>
  </si>
  <si>
    <t>831</t>
  </si>
  <si>
    <t>2600</t>
  </si>
  <si>
    <t>2610</t>
  </si>
  <si>
    <t>241</t>
  </si>
  <si>
    <t>закупку научно-исследовательских и опытно-конструкторских работ</t>
  </si>
  <si>
    <t>2620</t>
  </si>
  <si>
    <t>242</t>
  </si>
  <si>
    <t>2630</t>
  </si>
  <si>
    <t>243</t>
  </si>
  <si>
    <t>прочую закупку товаров, работ и услуг, всего</t>
  </si>
  <si>
    <t>2640</t>
  </si>
  <si>
    <t>244</t>
  </si>
  <si>
    <t>2650</t>
  </si>
  <si>
    <t>400</t>
  </si>
  <si>
    <t>406</t>
  </si>
  <si>
    <t>407</t>
  </si>
  <si>
    <t>3000</t>
  </si>
  <si>
    <t>3010</t>
  </si>
  <si>
    <t>3020</t>
  </si>
  <si>
    <t>3030</t>
  </si>
  <si>
    <t>4000</t>
  </si>
  <si>
    <t>4010</t>
  </si>
  <si>
    <t>610</t>
  </si>
  <si>
    <t>возврат в бюджет средств субсидии</t>
  </si>
  <si>
    <t>Аналитический код</t>
  </si>
  <si>
    <t>Остаток средств на начало текущего финансового года</t>
  </si>
  <si>
    <t>Остаток средств во временном распоряжении на начало текущего финансового года</t>
  </si>
  <si>
    <t>Остаток средств на конец текущего финансового года</t>
  </si>
  <si>
    <t>0003</t>
  </si>
  <si>
    <t>0004</t>
  </si>
  <si>
    <t>Остаток средств во временном распоряжении на конец текущего финансового года</t>
  </si>
  <si>
    <t>налог на прибыль</t>
  </si>
  <si>
    <t>налог на добавленную стоимость</t>
  </si>
  <si>
    <t>прочие налоги, уменьшающие доход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</si>
  <si>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</si>
  <si>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1120</t>
  </si>
  <si>
    <t>1320</t>
  </si>
  <si>
    <t>прочие поступления, всего</t>
  </si>
  <si>
    <t>средств во временном распоряжении</t>
  </si>
  <si>
    <t>1982</t>
  </si>
  <si>
    <t>увеличение остатков денежных средств за счет возврата дебиторской задолженности прошлых лет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</si>
  <si>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</si>
  <si>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</si>
  <si>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</si>
  <si>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</si>
  <si>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</si>
  <si>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</si>
  <si>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</si>
  <si>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</si>
  <si>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</si>
  <si>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</si>
  <si>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</si>
  <si>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государственными (муниципальными) учреждениями</t>
  </si>
  <si>
    <t>Выплаты, уменьшающие доход, всего</t>
  </si>
  <si>
    <t>4020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</si>
  <si>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</si>
  <si>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</si>
  <si>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</si>
  <si>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</si>
  <si>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</si>
  <si>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</si>
  <si>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</si>
  <si>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</si>
  <si>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</si>
  <si>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2660</t>
  </si>
  <si>
    <t>2661</t>
  </si>
  <si>
    <t>2662</t>
  </si>
  <si>
    <t>2340</t>
  </si>
  <si>
    <t>2350</t>
  </si>
  <si>
    <t>211</t>
  </si>
  <si>
    <t>2250</t>
  </si>
  <si>
    <t>213</t>
  </si>
  <si>
    <t>224</t>
  </si>
  <si>
    <t>223</t>
  </si>
  <si>
    <t>225</t>
  </si>
  <si>
    <t>227</t>
  </si>
  <si>
    <t>226</t>
  </si>
  <si>
    <t>226, 227, 228</t>
  </si>
  <si>
    <t>1230</t>
  </si>
  <si>
    <t>1240</t>
  </si>
  <si>
    <t>Раздел 1. Поступления и выплаты Госзадание Бюджет</t>
  </si>
  <si>
    <t>Раздел 1. Поступления и выплаты ОМС</t>
  </si>
  <si>
    <t>Раздел 1. Поступления и выплаты Целевые средства Бюджет</t>
  </si>
  <si>
    <t>Раздел 1. Поступления и выплаты Платные услуги</t>
  </si>
  <si>
    <t>Раздел 1. Поступления и выплаты ФСС (родовые)</t>
  </si>
  <si>
    <t>1250</t>
  </si>
  <si>
    <t>26000</t>
  </si>
  <si>
    <t>26100</t>
  </si>
  <si>
    <t>26200</t>
  </si>
  <si>
    <t>26300</t>
  </si>
  <si>
    <t>26400</t>
  </si>
  <si>
    <t>26410</t>
  </si>
  <si>
    <t>1.4.1.1.</t>
  </si>
  <si>
    <t>26411</t>
  </si>
  <si>
    <t>в соответствии с Федеральным законом № 44-ФЗ</t>
  </si>
  <si>
    <t>1.4.1.2.</t>
  </si>
  <si>
    <t>26412</t>
  </si>
  <si>
    <t>26420</t>
  </si>
  <si>
    <t>1.4.2.1.</t>
  </si>
  <si>
    <t>26421</t>
  </si>
  <si>
    <t>1.4.2.2.</t>
  </si>
  <si>
    <t>26422</t>
  </si>
  <si>
    <t>26430</t>
  </si>
  <si>
    <t>за счет средств обязательного медицинского страхования</t>
  </si>
  <si>
    <t>26440</t>
  </si>
  <si>
    <t>1.4.4.1.</t>
  </si>
  <si>
    <t>26441</t>
  </si>
  <si>
    <t>1.4.4.2.</t>
  </si>
  <si>
    <t>26442</t>
  </si>
  <si>
    <t>за счет прочих источников финансового обеспечения</t>
  </si>
  <si>
    <t>26450</t>
  </si>
  <si>
    <t>1.4.5.1.</t>
  </si>
  <si>
    <t>26451</t>
  </si>
  <si>
    <t>1.4.5.2.</t>
  </si>
  <si>
    <t>в соответствии с Федеральным законом № 223-ФЗ</t>
  </si>
  <si>
    <t>26452</t>
  </si>
  <si>
    <t>2.</t>
  </si>
  <si>
    <t>26500</t>
  </si>
  <si>
    <t>3.</t>
  </si>
  <si>
    <t>26600</t>
  </si>
  <si>
    <t>Раздел 2. Сведения по выплатам на закупки товаров, работ, услуг</t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</si>
  <si>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 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</si>
  <si>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</si>
  <si>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</si>
  <si>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</si>
  <si>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финансовое обеспечение выполнения государственного (муниципального) задания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</si>
  <si>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</si>
  <si>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</si>
  <si>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</si>
  <si>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</si>
  <si>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Выплаты на закупку товаров, работ, услуг, всего</t>
  </si>
  <si>
    <t>1.2.1. Расчет (обоснование) плановых  поступлений от оказания услуг (выполнения работ) в рамках установленного государственного задания</t>
  </si>
  <si>
    <t>1.2.4. Детализированный расчет (обоснование) плановых поступлений доходы от оказания услуг, выполнения работ, реализации готовой продукции за плату</t>
  </si>
  <si>
    <t>на 20__ г.
текущий  финансовый год</t>
  </si>
  <si>
    <t>на 20__ г.
первый год планового периода</t>
  </si>
  <si>
    <t>на 20__ г.
второй год планового периода</t>
  </si>
  <si>
    <t>26310</t>
  </si>
  <si>
    <t>26310.1</t>
  </si>
  <si>
    <t>26320</t>
  </si>
  <si>
    <t>26421.1</t>
  </si>
  <si>
    <t>26430.1</t>
  </si>
  <si>
    <t>26451.1</t>
  </si>
  <si>
    <t>26510</t>
  </si>
  <si>
    <t>26610</t>
  </si>
  <si>
    <t>1.3.1</t>
  </si>
  <si>
    <t>1.3.2</t>
  </si>
  <si>
    <t>из них10.1:</t>
  </si>
  <si>
    <t>в том числе:
в соответствии с Федеральным законом № 44-ФЗ</t>
  </si>
  <si>
    <t>из них 10.1:</t>
  </si>
  <si>
    <t>в том числе по году начала закупки:</t>
  </si>
  <si>
    <t>4.1</t>
  </si>
  <si>
    <t>Код по бюджетной классификации Российской Федерации10.1</t>
  </si>
  <si>
    <t>247</t>
  </si>
  <si>
    <t>расходы на оплату коммунальных услуг (Энергетических ресурсов)</t>
  </si>
  <si>
    <t>26431</t>
  </si>
  <si>
    <t>26432</t>
  </si>
  <si>
    <t>расходы на оплату коммунальных услуг (всего)</t>
  </si>
  <si>
    <t>2643.1</t>
  </si>
  <si>
    <t>2643.2</t>
  </si>
  <si>
    <t xml:space="preserve">расходы на оплату коммунальных услуг </t>
  </si>
  <si>
    <t>расходы на оплату коммунальных услуг  (Энергетических ресурсов)</t>
  </si>
  <si>
    <t>2016001275</t>
  </si>
  <si>
    <t>201301001</t>
  </si>
  <si>
    <t xml:space="preserve">Обращения по поводу заболеваний </t>
  </si>
  <si>
    <t xml:space="preserve">Случаи госпитализации </t>
  </si>
  <si>
    <t>Врачи</t>
  </si>
  <si>
    <t>Средний м/медперсонал</t>
  </si>
  <si>
    <t>Младший медперсанал</t>
  </si>
  <si>
    <t>Прочий медперсонал</t>
  </si>
  <si>
    <t>на 2021 год
(на текущий год)</t>
  </si>
  <si>
    <t>Чеченская республика</t>
  </si>
  <si>
    <t>0,3</t>
  </si>
  <si>
    <t>348030026,00</t>
  </si>
  <si>
    <t>г. Грозный</t>
  </si>
  <si>
    <t>20:17:0443002:5</t>
  </si>
  <si>
    <t>003002000000</t>
  </si>
  <si>
    <t>2.1. Детализированный  расчет (обоснование) на уплату транспортного налога  на  2021 год (на текущий год)</t>
  </si>
  <si>
    <t xml:space="preserve">Чеченская Республика </t>
  </si>
  <si>
    <t>Хендай Солярис</t>
  </si>
  <si>
    <t>в 175 ет 95</t>
  </si>
  <si>
    <t xml:space="preserve"> в174 ет 95</t>
  </si>
  <si>
    <t xml:space="preserve">Газель </t>
  </si>
  <si>
    <t>в237ет 95</t>
  </si>
  <si>
    <t>3900000</t>
  </si>
  <si>
    <t>1,5</t>
  </si>
  <si>
    <t>6.3.1. Расчет (обоснование) расходов на оплату коммунальных услуг на 2021 год  (на текущий год)</t>
  </si>
  <si>
    <t>Прочие расходы в том числе:</t>
  </si>
  <si>
    <t xml:space="preserve">Проведение измерений и анализов проб сточных  вод </t>
  </si>
  <si>
    <t>Подписка на журналы и газеты</t>
  </si>
  <si>
    <t>Мед.обор.</t>
  </si>
  <si>
    <t>медикаменты</t>
  </si>
  <si>
    <t>продукты питания</t>
  </si>
  <si>
    <t xml:space="preserve">Мягкий инвентарь </t>
  </si>
  <si>
    <t>строит. материалы</t>
  </si>
  <si>
    <t>моющие средства</t>
  </si>
  <si>
    <t>бланки</t>
  </si>
  <si>
    <t>Дез средства</t>
  </si>
  <si>
    <t>ГБУ "Республиканский кожно - венерологический диспансер"</t>
  </si>
  <si>
    <t>___________________ И.Х. Байсултанов</t>
  </si>
  <si>
    <t>__________________М.А. Сагилаев.</t>
  </si>
  <si>
    <t>"___" ___________ 2022 г.</t>
  </si>
  <si>
    <t>на 2022г. и плановый период 2023 и 2024 годы</t>
  </si>
  <si>
    <t>на 2022 г.
текущий  финансовый год</t>
  </si>
  <si>
    <t>на 2023 г.
первый год планового периода</t>
  </si>
  <si>
    <t>на 2024 г.
второй год планового периода</t>
  </si>
  <si>
    <t>на 2022г.
текущий  финансовый год</t>
  </si>
  <si>
    <t>на  2022 год
(на текущий финансовый год)</t>
  </si>
  <si>
    <t>на  2023 год
(на первый год планового периода)</t>
  </si>
  <si>
    <t>на  2024 год
(на второй год планового периода)</t>
  </si>
  <si>
    <t>50</t>
  </si>
  <si>
    <t>на  2022 год
(на текущий год)</t>
  </si>
  <si>
    <t>на 2022 год
(на текущий год)</t>
  </si>
  <si>
    <t>на 2023год
(на очередной год)</t>
  </si>
  <si>
    <t>на 2024 год
(на первый год планового периода)</t>
  </si>
  <si>
    <t>на 2025 год
(на второй год планового периода)</t>
  </si>
  <si>
    <t>на  2022 год
(на текущийгод)</t>
  </si>
  <si>
    <t>на  2023 год
(на очередной год)</t>
  </si>
  <si>
    <t>на  2024 год
(на первый год планового периода)</t>
  </si>
  <si>
    <t>2.1. Детализация расходов на уплату налога на имущество организаций на  2022 год (на текущий год)</t>
  </si>
  <si>
    <t>2.1. Детализация расходов на уплату земельного налога на  2022 год на текущий) год</t>
  </si>
  <si>
    <t>на 2022год
(на текущий год)</t>
  </si>
  <si>
    <t>на 2023 год
(на очередной год)</t>
  </si>
  <si>
    <t>2.1. Детализированный расчет (обоснование) расходов на закупку товаров, работ, услуг на 2022 год  (на текущий год)</t>
  </si>
  <si>
    <r>
      <t xml:space="preserve">СОГЛАСОВАНО:                                                                                    Заместитель министра здравоохранения                             Чеченской Республики
</t>
    </r>
    <r>
      <rPr>
        <b/>
        <vertAlign val="superscript"/>
        <sz val="12"/>
        <color theme="1"/>
        <rFont val="Book Antiqua"/>
        <family val="1"/>
        <charset val="204"/>
      </rPr>
      <t xml:space="preserve">
</t>
    </r>
    <r>
      <rPr>
        <b/>
        <sz val="12"/>
        <color theme="1"/>
        <rFont val="Book Antiqua"/>
        <family val="1"/>
        <charset val="204"/>
      </rPr>
      <t xml:space="preserve">
</t>
    </r>
  </si>
  <si>
    <r>
      <t xml:space="preserve">УТВЕРЖДЕНО:
Министр здравоохранения Чеченской Республики
</t>
    </r>
    <r>
      <rPr>
        <b/>
        <vertAlign val="superscript"/>
        <sz val="12"/>
        <color theme="1"/>
        <rFont val="Book Antiqua"/>
        <family val="1"/>
        <charset val="204"/>
      </rPr>
      <t xml:space="preserve">
</t>
    </r>
    <r>
      <rPr>
        <b/>
        <sz val="12"/>
        <color theme="1"/>
        <rFont val="Book Antiqua"/>
        <family val="1"/>
        <charset val="204"/>
      </rPr>
      <t xml:space="preserve">
</t>
    </r>
  </si>
  <si>
    <t>на 2024г.
второй год планового периода</t>
  </si>
  <si>
    <t>на  2023 год
(на очередной финансовый год)</t>
  </si>
  <si>
    <t>на  2025 год
(на второй год планового периода)</t>
  </si>
  <si>
    <t>на  2022 год
(гр 6*гр 10)</t>
  </si>
  <si>
    <t>на  2023 год
(гр 7*гр 11)</t>
  </si>
  <si>
    <t>на  2024 год
(гр 8*гр 12)</t>
  </si>
  <si>
    <t>на  2025 год
(гр 9*гр 13)</t>
  </si>
  <si>
    <t>2.1.1. Расчет расходов на оплату труда на  2022 год (на текущий год)</t>
  </si>
  <si>
    <t>2.1. Детализированный  расчет (обоснование)  расходов уплату страховых вносов на обязательное социальное страхование на  2022 год (на текущий год)</t>
  </si>
  <si>
    <t>на  2023 год
(на очередной  год)</t>
  </si>
  <si>
    <t>2.1. Детализированный расчет (обоснование) расходов на оплату работ, услуг по содержанию имущества на 2022 год (на текущий год)</t>
  </si>
  <si>
    <t>6.6.1. Детализированный расчет (обоснование) расходов на оплату прочих работ, услуг на 2022 год (на текущий год)</t>
  </si>
  <si>
    <t>44</t>
  </si>
  <si>
    <t>95</t>
  </si>
  <si>
    <t>Закупка работ для выполнения государственного задания объемов ОМС</t>
  </si>
  <si>
    <t>Прочие расходы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</si>
</sst>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#,##0.0"/>
    <numFmt numFmtId="165" formatCode="_-* #,##0.00\ &quot;р.&quot;_-;\-* #,##0.00\ &quot;р.&quot;_-;_-* &quot;-&quot;??\ &quot;р.&quot;_-;_-@_-"/>
    <numFmt numFmtId="166" formatCode="0000"/>
    <numFmt numFmtId="167" formatCode="_-* #,##0.00&quot;р.&quot;_-;\-* #,##0.00&quot;р.&quot;_-;_-* &quot;-&quot;??&quot;р.&quot;_-;_-@_-"/>
    <numFmt numFmtId="168" formatCode="000"/>
    <numFmt numFmtId="169" formatCode="_-* #,##0\ _₽_-;\-* #,##0\ _₽_-;_-* &quot;-&quot;??\ _₽_-;_-@_-"/>
    <numFmt numFmtId="170" formatCode="#,##0.00_ ;\-#,##0.00\ "/>
    <numFmt numFmtId="171" formatCode="0.0"/>
    <numFmt numFmtId="172" formatCode="0.000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6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charset val="204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  <charset val="204"/>
    </font>
    <font>
      <i/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Book Antiqua"/>
      <family val="1"/>
      <charset val="204"/>
    </font>
    <font>
      <sz val="12"/>
      <name val="Book Antiqua"/>
      <family val="1"/>
      <charset val="204"/>
    </font>
    <font>
      <b/>
      <sz val="12"/>
      <name val="Book Antiqua"/>
      <family val="1"/>
      <charset val="204"/>
    </font>
    <font>
      <b/>
      <sz val="16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b/>
      <sz val="14"/>
      <name val="Book Antiqua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b/>
      <sz val="12"/>
      <color theme="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b/>
      <sz val="11"/>
      <name val="Book Antiqua"/>
      <family val="1"/>
      <charset val="204"/>
    </font>
    <font>
      <b/>
      <sz val="12"/>
      <color rgb="FF000000"/>
      <name val="Book Antiqua"/>
      <family val="1"/>
      <charset val="204"/>
    </font>
    <font>
      <b/>
      <sz val="16"/>
      <name val="Calibri"/>
      <family val="2"/>
      <scheme val="minor"/>
    </font>
    <font>
      <b/>
      <vertAlign val="superscript"/>
      <sz val="12"/>
      <color theme="1"/>
      <name val="Book Antiqua"/>
      <family val="1"/>
      <charset val="204"/>
    </font>
    <font>
      <b/>
      <sz val="12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FF"/>
        <bgColor indexed="64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0">
    <xf numFmtId="0" fontId="0" fillId="0" borderId="0"/>
    <xf numFmtId="43" fontId="9" fillId="0" borderId="0" applyFont="0" applyFill="0" applyBorder="0" applyAlignment="0" applyProtection="0"/>
    <xf numFmtId="0" fontId="2" fillId="0" borderId="0"/>
    <xf numFmtId="0" fontId="13" fillId="0" borderId="0"/>
    <xf numFmtId="165" fontId="19" fillId="0" borderId="0" applyFont="0" applyFill="0" applyBorder="0" applyAlignment="0" applyProtection="0"/>
    <xf numFmtId="0" fontId="13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2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4" borderId="0" applyNumberFormat="0" applyBorder="0" applyAlignment="0" applyProtection="0"/>
    <xf numFmtId="0" fontId="31" fillId="5" borderId="48" applyNumberFormat="0" applyAlignment="0" applyProtection="0"/>
    <xf numFmtId="0" fontId="32" fillId="11" borderId="49" applyNumberFormat="0" applyAlignment="0" applyProtection="0"/>
    <xf numFmtId="0" fontId="33" fillId="11" borderId="48" applyNumberFormat="0" applyAlignment="0" applyProtection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4" fillId="0" borderId="50" applyNumberFormat="0" applyFill="0" applyAlignment="0" applyProtection="0"/>
    <xf numFmtId="0" fontId="35" fillId="0" borderId="51" applyNumberFormat="0" applyFill="0" applyAlignment="0" applyProtection="0"/>
    <xf numFmtId="0" fontId="36" fillId="0" borderId="5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3" applyNumberFormat="0" applyFill="0" applyAlignment="0" applyProtection="0"/>
    <xf numFmtId="0" fontId="38" fillId="16" borderId="54" applyNumberFormat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0" borderId="0"/>
    <xf numFmtId="0" fontId="4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19" fillId="0" borderId="0"/>
    <xf numFmtId="0" fontId="13" fillId="0" borderId="0"/>
    <xf numFmtId="0" fontId="19" fillId="0" borderId="0"/>
    <xf numFmtId="0" fontId="2" fillId="0" borderId="0"/>
    <xf numFmtId="0" fontId="13" fillId="0" borderId="0"/>
    <xf numFmtId="0" fontId="13" fillId="0" borderId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7" borderId="55" applyNumberFormat="0" applyFont="0" applyAlignment="0" applyProtection="0"/>
    <xf numFmtId="0" fontId="44" fillId="0" borderId="56" applyNumberFormat="0" applyFill="0" applyAlignment="0" applyProtection="0"/>
    <xf numFmtId="0" fontId="45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2" fillId="0" borderId="0"/>
    <xf numFmtId="0" fontId="2" fillId="0" borderId="0"/>
    <xf numFmtId="0" fontId="13" fillId="0" borderId="0"/>
    <xf numFmtId="9" fontId="2" fillId="0" borderId="0" applyFont="0" applyFill="0" applyBorder="0" applyAlignment="0" applyProtection="0"/>
    <xf numFmtId="0" fontId="20" fillId="0" borderId="0"/>
    <xf numFmtId="0" fontId="19" fillId="0" borderId="0"/>
    <xf numFmtId="0" fontId="67" fillId="6" borderId="0" applyNumberFormat="0" applyBorder="0" applyAlignment="0" applyProtection="0"/>
    <xf numFmtId="0" fontId="67" fillId="5" borderId="0" applyNumberFormat="0" applyBorder="0" applyAlignment="0" applyProtection="0"/>
    <xf numFmtId="0" fontId="67" fillId="7" borderId="0" applyNumberFormat="0" applyBorder="0" applyAlignment="0" applyProtection="0"/>
    <xf numFmtId="0" fontId="67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11" borderId="0" applyNumberFormat="0" applyBorder="0" applyAlignment="0" applyProtection="0"/>
    <xf numFmtId="0" fontId="67" fillId="21" borderId="0" applyNumberFormat="0" applyBorder="0" applyAlignment="0" applyProtection="0"/>
    <xf numFmtId="0" fontId="67" fillId="12" borderId="0" applyNumberFormat="0" applyBorder="0" applyAlignment="0" applyProtection="0"/>
    <xf numFmtId="0" fontId="67" fillId="11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8" fillId="13" borderId="0" applyNumberFormat="0" applyBorder="0" applyAlignment="0" applyProtection="0"/>
    <xf numFmtId="0" fontId="68" fillId="21" borderId="0" applyNumberFormat="0" applyBorder="0" applyAlignment="0" applyProtection="0"/>
    <xf numFmtId="0" fontId="68" fillId="12" borderId="0" applyNumberFormat="0" applyBorder="0" applyAlignment="0" applyProtection="0"/>
    <xf numFmtId="0" fontId="68" fillId="11" borderId="0" applyNumberFormat="0" applyBorder="0" applyAlignment="0" applyProtection="0"/>
    <xf numFmtId="0" fontId="68" fillId="13" borderId="0" applyNumberFormat="0" applyBorder="0" applyAlignment="0" applyProtection="0"/>
    <xf numFmtId="0" fontId="68" fillId="5" borderId="0" applyNumberFormat="0" applyBorder="0" applyAlignment="0" applyProtection="0"/>
    <xf numFmtId="0" fontId="68" fillId="13" borderId="0" applyNumberFormat="0" applyBorder="0" applyAlignment="0" applyProtection="0"/>
    <xf numFmtId="0" fontId="68" fillId="22" borderId="0" applyNumberFormat="0" applyBorder="0" applyAlignment="0" applyProtection="0"/>
    <xf numFmtId="0" fontId="68" fillId="14" borderId="0" applyNumberFormat="0" applyBorder="0" applyAlignment="0" applyProtection="0"/>
    <xf numFmtId="0" fontId="68" fillId="23" borderId="0" applyNumberFormat="0" applyBorder="0" applyAlignment="0" applyProtection="0"/>
    <xf numFmtId="0" fontId="68" fillId="13" borderId="0" applyNumberFormat="0" applyBorder="0" applyAlignment="0" applyProtection="0"/>
    <xf numFmtId="0" fontId="68" fillId="15" borderId="0" applyNumberFormat="0" applyBorder="0" applyAlignment="0" applyProtection="0"/>
    <xf numFmtId="0" fontId="69" fillId="19" borderId="0" applyNumberFormat="0" applyBorder="0" applyAlignment="0" applyProtection="0"/>
    <xf numFmtId="0" fontId="70" fillId="6" borderId="48" applyNumberFormat="0" applyAlignment="0" applyProtection="0"/>
    <xf numFmtId="0" fontId="71" fillId="16" borderId="54" applyNumberFormat="0" applyAlignment="0" applyProtection="0"/>
    <xf numFmtId="0" fontId="72" fillId="0" borderId="0" applyNumberFormat="0" applyFill="0" applyBorder="0" applyAlignment="0" applyProtection="0"/>
    <xf numFmtId="0" fontId="73" fillId="9" borderId="0" applyNumberFormat="0" applyBorder="0" applyAlignment="0" applyProtection="0"/>
    <xf numFmtId="0" fontId="74" fillId="0" borderId="50" applyNumberFormat="0" applyFill="0" applyAlignment="0" applyProtection="0"/>
    <xf numFmtId="0" fontId="75" fillId="0" borderId="73" applyNumberFormat="0" applyFill="0" applyAlignment="0" applyProtection="0"/>
    <xf numFmtId="0" fontId="76" fillId="0" borderId="74" applyNumberFormat="0" applyFill="0" applyAlignment="0" applyProtection="0"/>
    <xf numFmtId="0" fontId="76" fillId="0" borderId="0" applyNumberFormat="0" applyFill="0" applyBorder="0" applyAlignment="0" applyProtection="0"/>
    <xf numFmtId="0" fontId="77" fillId="5" borderId="48" applyNumberFormat="0" applyAlignment="0" applyProtection="0"/>
    <xf numFmtId="0" fontId="78" fillId="0" borderId="56" applyNumberFormat="0" applyFill="0" applyAlignment="0" applyProtection="0"/>
    <xf numFmtId="0" fontId="79" fillId="12" borderId="0" applyNumberFormat="0" applyBorder="0" applyAlignment="0" applyProtection="0"/>
    <xf numFmtId="0" fontId="80" fillId="7" borderId="55" applyNumberFormat="0" applyFont="0" applyAlignment="0" applyProtection="0"/>
    <xf numFmtId="0" fontId="81" fillId="6" borderId="49" applyNumberFormat="0" applyAlignment="0" applyProtection="0"/>
    <xf numFmtId="0" fontId="20" fillId="0" borderId="0"/>
    <xf numFmtId="0" fontId="82" fillId="0" borderId="0" applyNumberFormat="0" applyFill="0" applyBorder="0" applyAlignment="0" applyProtection="0"/>
    <xf numFmtId="0" fontId="83" fillId="0" borderId="53" applyNumberFormat="0" applyFill="0" applyAlignment="0" applyProtection="0"/>
    <xf numFmtId="0" fontId="8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80" fillId="0" borderId="0"/>
    <xf numFmtId="0" fontId="80" fillId="0" borderId="0"/>
    <xf numFmtId="0" fontId="80" fillId="0" borderId="0"/>
  </cellStyleXfs>
  <cellXfs count="1669">
    <xf numFmtId="0" fontId="0" fillId="0" borderId="0" xfId="0"/>
    <xf numFmtId="0" fontId="10" fillId="0" borderId="0" xfId="2" applyFont="1" applyAlignment="1">
      <alignment horizontal="center"/>
    </xf>
    <xf numFmtId="0" fontId="10" fillId="0" borderId="0" xfId="2" applyFont="1"/>
    <xf numFmtId="0" fontId="2" fillId="0" borderId="0" xfId="2" applyAlignment="1"/>
    <xf numFmtId="0" fontId="10" fillId="0" borderId="0" xfId="2" applyFont="1" applyAlignment="1">
      <alignment horizontal="center" vertical="center"/>
    </xf>
    <xf numFmtId="0" fontId="10" fillId="0" borderId="7" xfId="2" applyFont="1" applyBorder="1"/>
    <xf numFmtId="0" fontId="2" fillId="0" borderId="0" xfId="2"/>
    <xf numFmtId="0" fontId="3" fillId="0" borderId="0" xfId="2" applyFont="1"/>
    <xf numFmtId="0" fontId="3" fillId="0" borderId="5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2" fillId="0" borderId="1" xfId="2" applyBorder="1"/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/>
    <xf numFmtId="0" fontId="10" fillId="0" borderId="5" xfId="2" applyFont="1" applyBorder="1"/>
    <xf numFmtId="0" fontId="10" fillId="0" borderId="2" xfId="2" applyFont="1" applyBorder="1"/>
    <xf numFmtId="0" fontId="3" fillId="0" borderId="7" xfId="2" applyFont="1" applyBorder="1"/>
    <xf numFmtId="0" fontId="3" fillId="0" borderId="9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4" xfId="2" applyFont="1" applyBorder="1"/>
    <xf numFmtId="0" fontId="3" fillId="0" borderId="5" xfId="2" applyFont="1" applyBorder="1"/>
    <xf numFmtId="0" fontId="3" fillId="0" borderId="8" xfId="2" applyFont="1" applyBorder="1"/>
    <xf numFmtId="0" fontId="14" fillId="0" borderId="0" xfId="5" applyFont="1"/>
    <xf numFmtId="0" fontId="15" fillId="0" borderId="0" xfId="5" applyFont="1" applyFill="1" applyAlignment="1">
      <alignment horizontal="left" vertical="center"/>
    </xf>
    <xf numFmtId="0" fontId="4" fillId="0" borderId="0" xfId="5" applyFont="1" applyFill="1"/>
    <xf numFmtId="0" fontId="15" fillId="0" borderId="0" xfId="5" applyFont="1" applyFill="1" applyAlignment="1">
      <alignment horizontal="left" vertical="center" wrapText="1"/>
    </xf>
    <xf numFmtId="0" fontId="4" fillId="2" borderId="1" xfId="5" applyFont="1" applyFill="1" applyBorder="1" applyAlignment="1">
      <alignment horizontal="center" vertical="center" wrapText="1"/>
    </xf>
    <xf numFmtId="2" fontId="4" fillId="2" borderId="1" xfId="5" applyNumberFormat="1" applyFont="1" applyFill="1" applyBorder="1" applyAlignment="1">
      <alignment horizontal="center" vertical="center" wrapText="1"/>
    </xf>
    <xf numFmtId="0" fontId="4" fillId="0" borderId="9" xfId="5" applyNumberFormat="1" applyFont="1" applyFill="1" applyBorder="1" applyAlignment="1">
      <alignment horizontal="center" vertical="center" wrapText="1"/>
    </xf>
    <xf numFmtId="0" fontId="4" fillId="0" borderId="4" xfId="5" applyNumberFormat="1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left" wrapText="1"/>
    </xf>
    <xf numFmtId="49" fontId="4" fillId="0" borderId="31" xfId="5" applyNumberFormat="1" applyFont="1" applyFill="1" applyBorder="1" applyAlignment="1">
      <alignment horizontal="center" wrapText="1"/>
    </xf>
    <xf numFmtId="3" fontId="4" fillId="0" borderId="32" xfId="5" applyNumberFormat="1" applyFont="1" applyFill="1" applyBorder="1" applyAlignment="1">
      <alignment horizontal="center" wrapText="1"/>
    </xf>
    <xf numFmtId="0" fontId="14" fillId="0" borderId="32" xfId="5" applyFont="1" applyBorder="1" applyAlignment="1">
      <alignment horizontal="center" wrapText="1"/>
    </xf>
    <xf numFmtId="164" fontId="15" fillId="0" borderId="32" xfId="5" applyNumberFormat="1" applyFont="1" applyFill="1" applyBorder="1" applyAlignment="1">
      <alignment horizontal="center" wrapText="1"/>
    </xf>
    <xf numFmtId="0" fontId="4" fillId="0" borderId="33" xfId="5" applyFont="1" applyFill="1" applyBorder="1" applyAlignment="1"/>
    <xf numFmtId="0" fontId="4" fillId="0" borderId="9" xfId="5" applyFont="1" applyFill="1" applyBorder="1" applyAlignment="1">
      <alignment horizontal="left" wrapText="1" indent="1"/>
    </xf>
    <xf numFmtId="49" fontId="4" fillId="0" borderId="38" xfId="5" applyNumberFormat="1" applyFont="1" applyFill="1" applyBorder="1" applyAlignment="1">
      <alignment horizontal="center" wrapText="1"/>
    </xf>
    <xf numFmtId="3" fontId="4" fillId="0" borderId="1" xfId="5" applyNumberFormat="1" applyFont="1" applyFill="1" applyBorder="1" applyAlignment="1">
      <alignment horizontal="center" wrapText="1"/>
    </xf>
    <xf numFmtId="0" fontId="4" fillId="0" borderId="1" xfId="5" applyFont="1" applyFill="1" applyBorder="1" applyAlignment="1">
      <alignment horizontal="center"/>
    </xf>
    <xf numFmtId="0" fontId="14" fillId="0" borderId="1" xfId="5" applyFont="1" applyBorder="1" applyAlignment="1">
      <alignment horizontal="center" wrapText="1"/>
    </xf>
    <xf numFmtId="164" fontId="15" fillId="0" borderId="1" xfId="5" applyNumberFormat="1" applyFont="1" applyFill="1" applyBorder="1" applyAlignment="1">
      <alignment horizontal="center" wrapText="1"/>
    </xf>
    <xf numFmtId="0" fontId="4" fillId="0" borderId="37" xfId="5" applyFont="1" applyFill="1" applyBorder="1" applyAlignment="1"/>
    <xf numFmtId="0" fontId="4" fillId="0" borderId="9" xfId="5" applyFont="1" applyFill="1" applyBorder="1" applyAlignment="1">
      <alignment horizontal="left" wrapText="1" indent="2"/>
    </xf>
    <xf numFmtId="49" fontId="4" fillId="0" borderId="35" xfId="5" applyNumberFormat="1" applyFont="1" applyFill="1" applyBorder="1" applyAlignment="1">
      <alignment horizontal="center" wrapText="1"/>
    </xf>
    <xf numFmtId="3" fontId="4" fillId="0" borderId="30" xfId="5" applyNumberFormat="1" applyFont="1" applyFill="1" applyBorder="1" applyAlignment="1">
      <alignment horizontal="center" wrapText="1"/>
    </xf>
    <xf numFmtId="0" fontId="4" fillId="0" borderId="30" xfId="5" applyFont="1" applyFill="1" applyBorder="1" applyAlignment="1">
      <alignment horizontal="center"/>
    </xf>
    <xf numFmtId="0" fontId="14" fillId="0" borderId="30" xfId="5" applyFont="1" applyBorder="1" applyAlignment="1">
      <alignment horizontal="center" wrapText="1"/>
    </xf>
    <xf numFmtId="164" fontId="15" fillId="0" borderId="30" xfId="5" applyNumberFormat="1" applyFont="1" applyFill="1" applyBorder="1" applyAlignment="1">
      <alignment horizontal="center" wrapText="1"/>
    </xf>
    <xf numFmtId="0" fontId="4" fillId="0" borderId="36" xfId="5" applyFont="1" applyFill="1" applyBorder="1" applyAlignment="1"/>
    <xf numFmtId="0" fontId="4" fillId="0" borderId="0" xfId="5" applyFont="1" applyFill="1" applyBorder="1" applyAlignment="1">
      <alignment wrapText="1"/>
    </xf>
    <xf numFmtId="49" fontId="4" fillId="0" borderId="0" xfId="5" applyNumberFormat="1" applyFont="1" applyFill="1" applyBorder="1" applyAlignment="1">
      <alignment horizontal="center" wrapText="1"/>
    </xf>
    <xf numFmtId="3" fontId="4" fillId="0" borderId="0" xfId="5" applyNumberFormat="1" applyFont="1" applyFill="1" applyBorder="1" applyAlignment="1">
      <alignment horizontal="center" wrapText="1"/>
    </xf>
    <xf numFmtId="0" fontId="14" fillId="0" borderId="0" xfId="5" applyFont="1" applyFill="1" applyBorder="1" applyAlignment="1">
      <alignment horizontal="center" wrapText="1"/>
    </xf>
    <xf numFmtId="164" fontId="4" fillId="0" borderId="0" xfId="5" applyNumberFormat="1" applyFont="1" applyFill="1" applyBorder="1" applyAlignment="1">
      <alignment horizontal="center" wrapText="1"/>
    </xf>
    <xf numFmtId="164" fontId="4" fillId="0" borderId="0" xfId="5" applyNumberFormat="1" applyFont="1" applyFill="1" applyBorder="1" applyAlignment="1">
      <alignment horizontal="center" vertical="center" wrapText="1"/>
    </xf>
    <xf numFmtId="0" fontId="4" fillId="0" borderId="0" xfId="5" applyFont="1" applyFill="1" applyAlignment="1"/>
    <xf numFmtId="0" fontId="15" fillId="0" borderId="0" xfId="5" applyFont="1" applyFill="1" applyBorder="1" applyAlignment="1">
      <alignment horizontal="left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14" fillId="0" borderId="0" xfId="5" applyFont="1" applyAlignment="1"/>
    <xf numFmtId="0" fontId="15" fillId="0" borderId="0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4" fillId="0" borderId="0" xfId="5" applyFont="1" applyBorder="1" applyAlignment="1"/>
    <xf numFmtId="0" fontId="15" fillId="0" borderId="0" xfId="5" applyFont="1" applyFill="1" applyBorder="1" applyAlignment="1">
      <alignment horizontal="left" vertical="center"/>
    </xf>
    <xf numFmtId="0" fontId="16" fillId="0" borderId="9" xfId="5" applyNumberFormat="1" applyFont="1" applyFill="1" applyBorder="1" applyAlignment="1">
      <alignment horizontal="center" vertical="center" wrapText="1"/>
    </xf>
    <xf numFmtId="0" fontId="16" fillId="0" borderId="4" xfId="5" applyNumberFormat="1" applyFont="1" applyFill="1" applyBorder="1" applyAlignment="1">
      <alignment horizontal="center" vertical="center" wrapText="1"/>
    </xf>
    <xf numFmtId="0" fontId="13" fillId="0" borderId="0" xfId="5" applyFont="1"/>
    <xf numFmtId="0" fontId="4" fillId="0" borderId="4" xfId="5" applyFont="1" applyFill="1" applyBorder="1" applyAlignment="1">
      <alignment horizontal="center" vertical="center"/>
    </xf>
    <xf numFmtId="0" fontId="4" fillId="0" borderId="13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center" vertical="center" wrapText="1"/>
    </xf>
    <xf numFmtId="0" fontId="4" fillId="0" borderId="13" xfId="5" applyNumberFormat="1" applyFont="1" applyFill="1" applyBorder="1" applyAlignment="1">
      <alignment horizontal="center" vertical="center" wrapText="1"/>
    </xf>
    <xf numFmtId="0" fontId="4" fillId="0" borderId="0" xfId="5" applyFont="1" applyFill="1" applyAlignment="1">
      <alignment horizontal="center"/>
    </xf>
    <xf numFmtId="0" fontId="13" fillId="0" borderId="0" xfId="5"/>
    <xf numFmtId="0" fontId="23" fillId="0" borderId="0" xfId="10" applyFont="1" applyFill="1"/>
    <xf numFmtId="0" fontId="23" fillId="0" borderId="0" xfId="10" applyFont="1" applyFill="1" applyAlignment="1">
      <alignment horizontal="center"/>
    </xf>
    <xf numFmtId="0" fontId="25" fillId="0" borderId="13" xfId="10" applyFont="1" applyFill="1" applyBorder="1" applyAlignment="1">
      <alignment horizontal="center" vertical="center" wrapText="1"/>
    </xf>
    <xf numFmtId="49" fontId="25" fillId="0" borderId="13" xfId="10" applyNumberFormat="1" applyFont="1" applyFill="1" applyBorder="1" applyAlignment="1">
      <alignment horizontal="center" vertical="center" wrapText="1"/>
    </xf>
    <xf numFmtId="0" fontId="25" fillId="0" borderId="0" xfId="10" applyFont="1" applyFill="1" applyAlignment="1">
      <alignment vertical="center"/>
    </xf>
    <xf numFmtId="49" fontId="24" fillId="0" borderId="18" xfId="10" applyNumberFormat="1" applyFont="1" applyFill="1" applyBorder="1" applyAlignment="1">
      <alignment horizontal="center" vertical="center" wrapText="1"/>
    </xf>
    <xf numFmtId="0" fontId="25" fillId="0" borderId="33" xfId="10" applyFont="1" applyFill="1" applyBorder="1" applyAlignment="1">
      <alignment horizontal="center" vertical="center" wrapText="1"/>
    </xf>
    <xf numFmtId="49" fontId="25" fillId="0" borderId="41" xfId="10" applyNumberFormat="1" applyFont="1" applyFill="1" applyBorder="1" applyAlignment="1">
      <alignment horizontal="center" wrapText="1"/>
    </xf>
    <xf numFmtId="0" fontId="25" fillId="0" borderId="37" xfId="10" applyFont="1" applyFill="1" applyBorder="1" applyAlignment="1">
      <alignment horizontal="center" vertical="center" wrapText="1"/>
    </xf>
    <xf numFmtId="0" fontId="25" fillId="0" borderId="0" xfId="10" applyFont="1" applyFill="1"/>
    <xf numFmtId="49" fontId="25" fillId="0" borderId="23" xfId="10" applyNumberFormat="1" applyFont="1" applyFill="1" applyBorder="1" applyAlignment="1">
      <alignment horizontal="center" wrapText="1"/>
    </xf>
    <xf numFmtId="49" fontId="25" fillId="0" borderId="10" xfId="10" applyNumberFormat="1" applyFont="1" applyFill="1" applyBorder="1" applyAlignment="1">
      <alignment horizontal="center" vertical="center" wrapText="1"/>
    </xf>
    <xf numFmtId="0" fontId="22" fillId="0" borderId="9" xfId="10" applyBorder="1" applyAlignment="1">
      <alignment horizontal="center" vertical="center" wrapText="1"/>
    </xf>
    <xf numFmtId="0" fontId="22" fillId="0" borderId="11" xfId="10" applyBorder="1" applyAlignment="1">
      <alignment horizontal="center" vertical="center" wrapText="1"/>
    </xf>
    <xf numFmtId="0" fontId="25" fillId="0" borderId="34" xfId="10" applyFont="1" applyFill="1" applyBorder="1" applyAlignment="1">
      <alignment horizontal="center" vertical="center" wrapText="1"/>
    </xf>
    <xf numFmtId="49" fontId="25" fillId="0" borderId="0" xfId="10" applyNumberFormat="1" applyFont="1" applyFill="1"/>
    <xf numFmtId="49" fontId="25" fillId="0" borderId="25" xfId="10" applyNumberFormat="1" applyFont="1" applyFill="1" applyBorder="1" applyAlignment="1">
      <alignment horizontal="center" wrapText="1"/>
    </xf>
    <xf numFmtId="0" fontId="25" fillId="0" borderId="47" xfId="10" applyFont="1" applyFill="1" applyBorder="1" applyAlignment="1">
      <alignment horizontal="center" vertical="center" wrapText="1"/>
    </xf>
    <xf numFmtId="0" fontId="25" fillId="0" borderId="0" xfId="10" applyFont="1" applyFill="1" applyBorder="1"/>
    <xf numFmtId="0" fontId="25" fillId="0" borderId="9" xfId="10" applyFont="1" applyFill="1" applyBorder="1" applyAlignment="1">
      <alignment horizontal="center" vertical="center" wrapText="1"/>
    </xf>
    <xf numFmtId="0" fontId="23" fillId="0" borderId="13" xfId="10" applyFont="1" applyFill="1" applyBorder="1" applyAlignment="1">
      <alignment horizontal="center" vertical="center" wrapText="1"/>
    </xf>
    <xf numFmtId="0" fontId="23" fillId="0" borderId="4" xfId="10" applyFont="1" applyFill="1" applyBorder="1" applyAlignment="1">
      <alignment horizontal="center" vertical="center" wrapText="1"/>
    </xf>
    <xf numFmtId="0" fontId="25" fillId="0" borderId="41" xfId="10" applyFont="1" applyFill="1" applyBorder="1" applyAlignment="1">
      <alignment horizontal="left" vertical="center" wrapText="1"/>
    </xf>
    <xf numFmtId="166" fontId="25" fillId="0" borderId="31" xfId="10" applyNumberFormat="1" applyFont="1" applyFill="1" applyBorder="1" applyAlignment="1">
      <alignment horizontal="center" vertical="center" wrapText="1"/>
    </xf>
    <xf numFmtId="0" fontId="25" fillId="0" borderId="23" xfId="10" applyFont="1" applyFill="1" applyBorder="1" applyAlignment="1">
      <alignment horizontal="left" vertical="center" wrapText="1" indent="2"/>
    </xf>
    <xf numFmtId="166" fontId="25" fillId="0" borderId="38" xfId="10" applyNumberFormat="1" applyFont="1" applyFill="1" applyBorder="1" applyAlignment="1">
      <alignment horizontal="center" vertical="center" wrapText="1"/>
    </xf>
    <xf numFmtId="49" fontId="25" fillId="0" borderId="1" xfId="10" applyNumberFormat="1" applyFont="1" applyFill="1" applyBorder="1" applyAlignment="1">
      <alignment horizontal="center" vertical="center" wrapText="1"/>
    </xf>
    <xf numFmtId="0" fontId="25" fillId="0" borderId="23" xfId="10" applyFont="1" applyFill="1" applyBorder="1" applyAlignment="1">
      <alignment horizontal="left" vertical="center" wrapText="1" indent="4"/>
    </xf>
    <xf numFmtId="166" fontId="25" fillId="0" borderId="35" xfId="10" applyNumberFormat="1" applyFont="1" applyFill="1" applyBorder="1" applyAlignment="1">
      <alignment horizontal="center" vertical="center" wrapText="1"/>
    </xf>
    <xf numFmtId="0" fontId="23" fillId="0" borderId="0" xfId="10" applyFont="1" applyFill="1" applyAlignment="1"/>
    <xf numFmtId="0" fontId="24" fillId="0" borderId="0" xfId="10" applyFont="1" applyFill="1" applyAlignment="1">
      <alignment horizontal="left" wrapText="1"/>
    </xf>
    <xf numFmtId="0" fontId="27" fillId="0" borderId="0" xfId="10" applyFont="1" applyFill="1" applyAlignment="1">
      <alignment horizontal="left" vertical="center"/>
    </xf>
    <xf numFmtId="0" fontId="22" fillId="0" borderId="0" xfId="10" applyAlignment="1"/>
    <xf numFmtId="0" fontId="24" fillId="0" borderId="0" xfId="10" applyFont="1" applyFill="1" applyBorder="1" applyAlignment="1">
      <alignment horizontal="left" vertical="center" wrapText="1"/>
    </xf>
    <xf numFmtId="0" fontId="25" fillId="0" borderId="4" xfId="10" applyFont="1" applyFill="1" applyBorder="1" applyAlignment="1">
      <alignment horizontal="center" vertical="center" wrapText="1"/>
    </xf>
    <xf numFmtId="0" fontId="24" fillId="0" borderId="0" xfId="10" applyFont="1" applyFill="1" applyBorder="1" applyAlignment="1">
      <alignment vertical="center" wrapText="1"/>
    </xf>
    <xf numFmtId="0" fontId="24" fillId="0" borderId="0" xfId="10" applyFont="1" applyFill="1" applyBorder="1" applyAlignment="1">
      <alignment horizontal="right" vertical="center" wrapText="1"/>
    </xf>
    <xf numFmtId="49" fontId="25" fillId="0" borderId="0" xfId="10" applyNumberFormat="1" applyFont="1" applyFill="1" applyBorder="1" applyAlignment="1">
      <alignment horizontal="center" vertical="center" wrapText="1"/>
    </xf>
    <xf numFmtId="166" fontId="25" fillId="0" borderId="0" xfId="10" applyNumberFormat="1" applyFont="1" applyFill="1" applyBorder="1" applyAlignment="1">
      <alignment horizontal="center" vertical="center" wrapText="1"/>
    </xf>
    <xf numFmtId="0" fontId="25" fillId="0" borderId="0" xfId="10" applyFont="1" applyFill="1" applyBorder="1" applyAlignment="1">
      <alignment horizontal="center" vertical="center" wrapText="1"/>
    </xf>
    <xf numFmtId="0" fontId="24" fillId="0" borderId="0" xfId="10" applyFont="1" applyFill="1" applyAlignment="1">
      <alignment horizontal="left" vertical="center"/>
    </xf>
    <xf numFmtId="49" fontId="25" fillId="0" borderId="18" xfId="10" applyNumberFormat="1" applyFont="1" applyFill="1" applyBorder="1" applyAlignment="1">
      <alignment horizontal="center" vertical="center" wrapText="1"/>
    </xf>
    <xf numFmtId="49" fontId="25" fillId="0" borderId="42" xfId="10" applyNumberFormat="1" applyFont="1" applyFill="1" applyBorder="1" applyAlignment="1">
      <alignment horizontal="center" wrapText="1"/>
    </xf>
    <xf numFmtId="0" fontId="25" fillId="0" borderId="36" xfId="10" applyFont="1" applyFill="1" applyBorder="1" applyAlignment="1">
      <alignment horizontal="center" vertical="center" wrapText="1"/>
    </xf>
    <xf numFmtId="0" fontId="25" fillId="0" borderId="10" xfId="10" applyFont="1" applyFill="1" applyBorder="1" applyAlignment="1">
      <alignment horizontal="center" vertical="center" wrapText="1"/>
    </xf>
    <xf numFmtId="0" fontId="25" fillId="0" borderId="10" xfId="10" applyFont="1" applyFill="1" applyBorder="1" applyAlignment="1">
      <alignment horizontal="left" vertical="center" wrapText="1"/>
    </xf>
    <xf numFmtId="49" fontId="25" fillId="0" borderId="31" xfId="10" applyNumberFormat="1" applyFont="1" applyFill="1" applyBorder="1" applyAlignment="1">
      <alignment horizontal="center" wrapText="1"/>
    </xf>
    <xf numFmtId="49" fontId="25" fillId="0" borderId="38" xfId="10" applyNumberFormat="1" applyFont="1" applyFill="1" applyBorder="1" applyAlignment="1">
      <alignment horizontal="center" wrapText="1"/>
    </xf>
    <xf numFmtId="49" fontId="25" fillId="0" borderId="35" xfId="10" applyNumberFormat="1" applyFont="1" applyFill="1" applyBorder="1" applyAlignment="1">
      <alignment horizontal="center" wrapText="1"/>
    </xf>
    <xf numFmtId="0" fontId="24" fillId="0" borderId="0" xfId="10" applyFont="1" applyFill="1" applyAlignment="1">
      <alignment horizontal="left" vertical="center" wrapText="1"/>
    </xf>
    <xf numFmtId="0" fontId="23" fillId="0" borderId="1" xfId="10" applyFont="1" applyFill="1" applyBorder="1" applyAlignment="1">
      <alignment horizontal="center"/>
    </xf>
    <xf numFmtId="0" fontId="24" fillId="0" borderId="0" xfId="10" applyFont="1" applyFill="1" applyAlignment="1">
      <alignment horizontal="left"/>
    </xf>
    <xf numFmtId="49" fontId="25" fillId="0" borderId="4" xfId="10" applyNumberFormat="1" applyFont="1" applyFill="1" applyBorder="1" applyAlignment="1">
      <alignment horizontal="center" vertical="center" wrapText="1"/>
    </xf>
    <xf numFmtId="166" fontId="25" fillId="0" borderId="31" xfId="10" applyNumberFormat="1" applyFont="1" applyFill="1" applyBorder="1" applyAlignment="1">
      <alignment horizontal="center" wrapText="1"/>
    </xf>
    <xf numFmtId="166" fontId="25" fillId="0" borderId="38" xfId="10" applyNumberFormat="1" applyFont="1" applyFill="1" applyBorder="1" applyAlignment="1">
      <alignment horizontal="center" wrapText="1"/>
    </xf>
    <xf numFmtId="166" fontId="25" fillId="0" borderId="25" xfId="10" applyNumberFormat="1" applyFont="1" applyFill="1" applyBorder="1" applyAlignment="1">
      <alignment horizontal="center" wrapText="1"/>
    </xf>
    <xf numFmtId="0" fontId="25" fillId="0" borderId="0" xfId="10" applyFont="1" applyFill="1" applyBorder="1" applyAlignment="1">
      <alignment horizontal="left" vertical="center" wrapText="1" indent="4"/>
    </xf>
    <xf numFmtId="166" fontId="25" fillId="0" borderId="0" xfId="10" applyNumberFormat="1" applyFont="1" applyFill="1" applyBorder="1" applyAlignment="1">
      <alignment horizontal="center" wrapText="1"/>
    </xf>
    <xf numFmtId="168" fontId="25" fillId="0" borderId="0" xfId="10" applyNumberFormat="1" applyFont="1" applyFill="1" applyBorder="1" applyAlignment="1">
      <alignment horizontal="center" wrapText="1"/>
    </xf>
    <xf numFmtId="49" fontId="25" fillId="0" borderId="0" xfId="10" applyNumberFormat="1" applyFont="1" applyFill="1" applyBorder="1" applyAlignment="1">
      <alignment horizontal="center" wrapText="1"/>
    </xf>
    <xf numFmtId="0" fontId="25" fillId="0" borderId="0" xfId="10" applyFont="1" applyFill="1" applyBorder="1" applyAlignment="1">
      <alignment horizontal="center"/>
    </xf>
    <xf numFmtId="0" fontId="25" fillId="0" borderId="0" xfId="10" applyFont="1" applyFill="1" applyBorder="1" applyAlignment="1">
      <alignment horizontal="center" wrapText="1"/>
    </xf>
    <xf numFmtId="0" fontId="47" fillId="0" borderId="0" xfId="57" applyFont="1" applyFill="1"/>
    <xf numFmtId="0" fontId="23" fillId="0" borderId="1" xfId="10" applyFont="1" applyFill="1" applyBorder="1" applyAlignment="1">
      <alignment horizontal="center" vertical="center"/>
    </xf>
    <xf numFmtId="0" fontId="25" fillId="0" borderId="0" xfId="6" applyFont="1" applyFill="1"/>
    <xf numFmtId="0" fontId="22" fillId="0" borderId="0" xfId="10"/>
    <xf numFmtId="0" fontId="25" fillId="0" borderId="12" xfId="10" applyFont="1" applyFill="1" applyBorder="1" applyAlignment="1">
      <alignment horizontal="center"/>
    </xf>
    <xf numFmtId="0" fontId="25" fillId="0" borderId="1" xfId="10" applyFont="1" applyFill="1" applyBorder="1" applyAlignment="1">
      <alignment horizontal="center"/>
    </xf>
    <xf numFmtId="0" fontId="25" fillId="0" borderId="32" xfId="10" applyFont="1" applyFill="1" applyBorder="1" applyAlignment="1">
      <alignment horizontal="center" wrapText="1"/>
    </xf>
    <xf numFmtId="166" fontId="25" fillId="0" borderId="32" xfId="10" applyNumberFormat="1" applyFont="1" applyFill="1" applyBorder="1" applyAlignment="1">
      <alignment horizontal="center" wrapText="1"/>
    </xf>
    <xf numFmtId="49" fontId="25" fillId="0" borderId="32" xfId="10" applyNumberFormat="1" applyFont="1" applyFill="1" applyBorder="1" applyAlignment="1">
      <alignment horizontal="center" wrapText="1"/>
    </xf>
    <xf numFmtId="0" fontId="25" fillId="0" borderId="30" xfId="10" applyFont="1" applyFill="1" applyBorder="1" applyAlignment="1">
      <alignment horizontal="center" wrapText="1"/>
    </xf>
    <xf numFmtId="166" fontId="25" fillId="0" borderId="1" xfId="10" applyNumberFormat="1" applyFont="1" applyFill="1" applyBorder="1" applyAlignment="1">
      <alignment horizontal="center" wrapText="1"/>
    </xf>
    <xf numFmtId="49" fontId="25" fillId="0" borderId="1" xfId="10" applyNumberFormat="1" applyFont="1" applyFill="1" applyBorder="1" applyAlignment="1">
      <alignment horizontal="center" wrapText="1"/>
    </xf>
    <xf numFmtId="0" fontId="25" fillId="0" borderId="1" xfId="10" applyFont="1" applyFill="1" applyBorder="1" applyAlignment="1">
      <alignment horizontal="center" wrapText="1"/>
    </xf>
    <xf numFmtId="0" fontId="24" fillId="0" borderId="0" xfId="10" applyFont="1" applyFill="1" applyBorder="1" applyAlignment="1">
      <alignment horizontal="right" wrapText="1"/>
    </xf>
    <xf numFmtId="0" fontId="25" fillId="0" borderId="0" xfId="10" applyFont="1" applyFill="1" applyAlignment="1"/>
    <xf numFmtId="166" fontId="25" fillId="0" borderId="35" xfId="10" applyNumberFormat="1" applyFont="1" applyFill="1" applyBorder="1" applyAlignment="1">
      <alignment horizontal="center" wrapText="1"/>
    </xf>
    <xf numFmtId="0" fontId="24" fillId="0" borderId="0" xfId="10" applyNumberFormat="1" applyFont="1" applyFill="1" applyBorder="1" applyAlignment="1">
      <alignment horizontal="left" vertical="center" wrapText="1"/>
    </xf>
    <xf numFmtId="0" fontId="25" fillId="0" borderId="16" xfId="10" applyFont="1" applyFill="1" applyBorder="1" applyAlignment="1">
      <alignment horizontal="center" vertical="center" wrapText="1"/>
    </xf>
    <xf numFmtId="0" fontId="25" fillId="0" borderId="4" xfId="10" applyFont="1" applyFill="1" applyBorder="1" applyAlignment="1">
      <alignment horizontal="center"/>
    </xf>
    <xf numFmtId="168" fontId="25" fillId="0" borderId="31" xfId="10" applyNumberFormat="1" applyFont="1" applyFill="1" applyBorder="1" applyAlignment="1">
      <alignment horizontal="center" vertical="center" wrapText="1"/>
    </xf>
    <xf numFmtId="168" fontId="25" fillId="0" borderId="32" xfId="10" applyNumberFormat="1" applyFont="1" applyFill="1" applyBorder="1" applyAlignment="1">
      <alignment horizontal="center"/>
    </xf>
    <xf numFmtId="0" fontId="25" fillId="0" borderId="32" xfId="10" applyFont="1" applyFill="1" applyBorder="1" applyAlignment="1">
      <alignment horizontal="center"/>
    </xf>
    <xf numFmtId="0" fontId="25" fillId="0" borderId="33" xfId="10" applyFont="1" applyFill="1" applyBorder="1" applyAlignment="1">
      <alignment horizontal="center"/>
    </xf>
    <xf numFmtId="168" fontId="25" fillId="0" borderId="38" xfId="10" applyNumberFormat="1" applyFont="1" applyFill="1" applyBorder="1" applyAlignment="1">
      <alignment horizontal="center" vertical="center" wrapText="1"/>
    </xf>
    <xf numFmtId="168" fontId="25" fillId="0" borderId="1" xfId="10" applyNumberFormat="1" applyFont="1" applyFill="1" applyBorder="1" applyAlignment="1">
      <alignment horizontal="center"/>
    </xf>
    <xf numFmtId="0" fontId="25" fillId="0" borderId="37" xfId="10" applyFont="1" applyFill="1" applyBorder="1" applyAlignment="1">
      <alignment horizontal="center"/>
    </xf>
    <xf numFmtId="0" fontId="25" fillId="0" borderId="38" xfId="10" applyFont="1" applyFill="1" applyBorder="1" applyAlignment="1">
      <alignment horizontal="center" vertical="center" wrapText="1"/>
    </xf>
    <xf numFmtId="0" fontId="25" fillId="0" borderId="35" xfId="10" applyFont="1" applyFill="1" applyBorder="1" applyAlignment="1">
      <alignment horizontal="center" vertical="center" wrapText="1"/>
    </xf>
    <xf numFmtId="0" fontId="24" fillId="0" borderId="30" xfId="10" applyFont="1" applyFill="1" applyBorder="1" applyAlignment="1">
      <alignment horizontal="center" vertical="center" wrapText="1"/>
    </xf>
    <xf numFmtId="0" fontId="25" fillId="0" borderId="30" xfId="10" applyFont="1" applyFill="1" applyBorder="1" applyAlignment="1">
      <alignment horizontal="center" vertical="center"/>
    </xf>
    <xf numFmtId="0" fontId="25" fillId="0" borderId="30" xfId="10" applyFont="1" applyFill="1" applyBorder="1" applyAlignment="1">
      <alignment horizontal="center"/>
    </xf>
    <xf numFmtId="0" fontId="25" fillId="0" borderId="36" xfId="10" applyFont="1" applyFill="1" applyBorder="1" applyAlignment="1">
      <alignment horizontal="center"/>
    </xf>
    <xf numFmtId="0" fontId="24" fillId="0" borderId="0" xfId="10" applyFont="1" applyFill="1" applyBorder="1" applyAlignment="1">
      <alignment horizontal="center" vertical="center" wrapText="1"/>
    </xf>
    <xf numFmtId="0" fontId="25" fillId="0" borderId="0" xfId="10" applyFont="1" applyFill="1" applyBorder="1" applyAlignment="1">
      <alignment horizontal="center" vertical="center"/>
    </xf>
    <xf numFmtId="168" fontId="25" fillId="0" borderId="20" xfId="10" applyNumberFormat="1" applyFont="1" applyFill="1" applyBorder="1" applyAlignment="1">
      <alignment horizontal="center" vertical="center" wrapText="1"/>
    </xf>
    <xf numFmtId="168" fontId="25" fillId="0" borderId="11" xfId="10" applyNumberFormat="1" applyFont="1" applyFill="1" applyBorder="1" applyAlignment="1">
      <alignment horizontal="center" vertical="center" wrapText="1"/>
    </xf>
    <xf numFmtId="0" fontId="25" fillId="0" borderId="11" xfId="10" applyFont="1" applyFill="1" applyBorder="1" applyAlignment="1">
      <alignment horizontal="center" vertical="center" wrapText="1"/>
    </xf>
    <xf numFmtId="0" fontId="25" fillId="0" borderId="17" xfId="10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2" fillId="0" borderId="0" xfId="2" applyFont="1"/>
    <xf numFmtId="0" fontId="6" fillId="0" borderId="0" xfId="2" applyFont="1" applyBorder="1" applyAlignment="1">
      <alignment vertical="center" wrapText="1"/>
    </xf>
    <xf numFmtId="0" fontId="3" fillId="0" borderId="0" xfId="2" applyFont="1" applyAlignment="1"/>
    <xf numFmtId="0" fontId="3" fillId="0" borderId="10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wrapText="1"/>
    </xf>
    <xf numFmtId="0" fontId="3" fillId="0" borderId="1" xfId="2" applyFont="1" applyBorder="1" applyAlignment="1"/>
    <xf numFmtId="0" fontId="6" fillId="0" borderId="0" xfId="2" applyFont="1" applyAlignment="1">
      <alignment horizontal="left" wrapText="1"/>
    </xf>
    <xf numFmtId="0" fontId="6" fillId="0" borderId="1" xfId="2" applyFont="1" applyBorder="1" applyAlignment="1">
      <alignment horizontal="center" vertical="center" wrapText="1"/>
    </xf>
    <xf numFmtId="0" fontId="51" fillId="20" borderId="1" xfId="2" applyFont="1" applyFill="1" applyBorder="1" applyAlignment="1">
      <alignment horizontal="center" vertical="center" wrapText="1"/>
    </xf>
    <xf numFmtId="0" fontId="51" fillId="20" borderId="11" xfId="2" applyFont="1" applyFill="1" applyBorder="1" applyAlignment="1">
      <alignment horizontal="center" vertical="center" wrapText="1"/>
    </xf>
    <xf numFmtId="0" fontId="50" fillId="20" borderId="11" xfId="2" applyFont="1" applyFill="1" applyBorder="1" applyAlignment="1">
      <alignment vertical="center" wrapText="1"/>
    </xf>
    <xf numFmtId="0" fontId="51" fillId="20" borderId="11" xfId="2" applyFont="1" applyFill="1" applyBorder="1" applyAlignment="1">
      <alignment horizontal="left" vertical="center" wrapText="1" indent="2"/>
    </xf>
    <xf numFmtId="14" fontId="51" fillId="20" borderId="1" xfId="2" applyNumberFormat="1" applyFont="1" applyFill="1" applyBorder="1" applyAlignment="1">
      <alignment horizontal="center" vertical="center" wrapText="1"/>
    </xf>
    <xf numFmtId="0" fontId="50" fillId="0" borderId="1" xfId="2" applyFont="1" applyFill="1" applyBorder="1" applyAlignment="1">
      <alignment horizontal="right" vertical="center" wrapText="1"/>
    </xf>
    <xf numFmtId="0" fontId="51" fillId="20" borderId="0" xfId="2" applyFont="1" applyFill="1" applyBorder="1" applyAlignment="1">
      <alignment horizontal="center" vertical="center" wrapText="1"/>
    </xf>
    <xf numFmtId="0" fontId="50" fillId="0" borderId="0" xfId="2" applyFont="1" applyFill="1" applyBorder="1" applyAlignment="1">
      <alignment horizontal="right" vertical="center" wrapText="1"/>
    </xf>
    <xf numFmtId="0" fontId="2" fillId="0" borderId="0" xfId="2" applyBorder="1" applyAlignment="1">
      <alignment horizontal="right" vertical="center" wrapText="1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/>
    <xf numFmtId="0" fontId="53" fillId="0" borderId="0" xfId="0" applyFont="1" applyFill="1"/>
    <xf numFmtId="0" fontId="53" fillId="0" borderId="0" xfId="0" applyFont="1" applyFill="1" applyBorder="1" applyAlignment="1">
      <alignment horizontal="center"/>
    </xf>
    <xf numFmtId="0" fontId="25" fillId="0" borderId="0" xfId="0" applyFont="1" applyFill="1"/>
    <xf numFmtId="0" fontId="21" fillId="0" borderId="0" xfId="0" applyFont="1" applyFill="1"/>
    <xf numFmtId="0" fontId="16" fillId="0" borderId="0" xfId="0" applyFont="1" applyFill="1" applyAlignment="1">
      <alignment horizontal="center" vertical="center"/>
    </xf>
    <xf numFmtId="49" fontId="53" fillId="0" borderId="8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53" fillId="0" borderId="16" xfId="0" applyFont="1" applyFill="1" applyBorder="1" applyAlignment="1">
      <alignment horizontal="center"/>
    </xf>
    <xf numFmtId="0" fontId="55" fillId="0" borderId="0" xfId="0" applyFont="1" applyFill="1"/>
    <xf numFmtId="0" fontId="21" fillId="0" borderId="0" xfId="0" applyFont="1" applyFill="1" applyBorder="1" applyAlignment="1">
      <alignment horizontal="right"/>
    </xf>
    <xf numFmtId="49" fontId="5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/>
    <xf numFmtId="0" fontId="53" fillId="0" borderId="3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5" fillId="0" borderId="0" xfId="3" applyFont="1" applyFill="1"/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53" fillId="0" borderId="13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/>
    </xf>
    <xf numFmtId="0" fontId="53" fillId="0" borderId="62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3" fillId="0" borderId="65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49" fontId="53" fillId="0" borderId="32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33" xfId="0" applyNumberFormat="1" applyFont="1" applyFill="1" applyBorder="1" applyAlignment="1">
      <alignment horizontal="center" vertical="center"/>
    </xf>
    <xf numFmtId="0" fontId="53" fillId="0" borderId="66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49" fontId="53" fillId="0" borderId="1" xfId="0" applyNumberFormat="1" applyFont="1" applyFill="1" applyBorder="1" applyAlignment="1">
      <alignment horizontal="center" vertical="center"/>
    </xf>
    <xf numFmtId="49" fontId="53" fillId="0" borderId="37" xfId="0" applyNumberFormat="1" applyFont="1" applyFill="1" applyBorder="1" applyAlignment="1">
      <alignment horizontal="center" vertical="center"/>
    </xf>
    <xf numFmtId="0" fontId="53" fillId="0" borderId="67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/>
    </xf>
    <xf numFmtId="49" fontId="53" fillId="0" borderId="30" xfId="0" applyNumberFormat="1" applyFont="1" applyFill="1" applyBorder="1" applyAlignment="1">
      <alignment horizontal="center" vertical="center"/>
    </xf>
    <xf numFmtId="49" fontId="53" fillId="0" borderId="36" xfId="0" applyNumberFormat="1" applyFont="1" applyFill="1" applyBorder="1" applyAlignment="1">
      <alignment horizontal="center" vertical="center"/>
    </xf>
    <xf numFmtId="49" fontId="53" fillId="0" borderId="42" xfId="0" applyNumberFormat="1" applyFont="1" applyFill="1" applyBorder="1" applyAlignment="1">
      <alignment horizontal="center" vertical="center"/>
    </xf>
    <xf numFmtId="49" fontId="53" fillId="0" borderId="27" xfId="0" applyNumberFormat="1" applyFont="1" applyFill="1" applyBorder="1" applyAlignment="1">
      <alignment horizontal="center" vertical="center"/>
    </xf>
    <xf numFmtId="49" fontId="53" fillId="0" borderId="61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49" fontId="53" fillId="0" borderId="63" xfId="0" applyNumberFormat="1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/>
    </xf>
    <xf numFmtId="0" fontId="53" fillId="0" borderId="64" xfId="0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49" fontId="53" fillId="0" borderId="58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49" fontId="53" fillId="0" borderId="19" xfId="0" applyNumberFormat="1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8" fillId="0" borderId="0" xfId="2" applyFont="1" applyFill="1" applyBorder="1" applyAlignment="1">
      <alignment horizontal="left" vertical="top"/>
    </xf>
    <xf numFmtId="0" fontId="58" fillId="0" borderId="0" xfId="2" applyFont="1" applyFill="1" applyBorder="1" applyAlignment="1"/>
    <xf numFmtId="0" fontId="3" fillId="0" borderId="5" xfId="2" applyFont="1" applyBorder="1" applyAlignment="1">
      <alignment horizontal="center" vertical="center" textRotation="90" wrapText="1"/>
    </xf>
    <xf numFmtId="0" fontId="3" fillId="0" borderId="1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textRotation="90" wrapText="1"/>
    </xf>
    <xf numFmtId="0" fontId="3" fillId="0" borderId="13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2" fillId="0" borderId="0" xfId="2" applyAlignment="1">
      <alignment horizontal="left" vertical="top"/>
    </xf>
    <xf numFmtId="0" fontId="10" fillId="0" borderId="0" xfId="2" applyFont="1" applyBorder="1"/>
    <xf numFmtId="0" fontId="4" fillId="0" borderId="0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/>
    <xf numFmtId="0" fontId="10" fillId="0" borderId="12" xfId="2" applyFont="1" applyBorder="1"/>
    <xf numFmtId="0" fontId="10" fillId="0" borderId="8" xfId="2" applyFont="1" applyBorder="1"/>
    <xf numFmtId="0" fontId="10" fillId="0" borderId="3" xfId="2" applyFont="1" applyBorder="1"/>
    <xf numFmtId="0" fontId="10" fillId="0" borderId="7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 wrapText="1"/>
    </xf>
    <xf numFmtId="0" fontId="11" fillId="0" borderId="0" xfId="2" applyFont="1"/>
    <xf numFmtId="0" fontId="6" fillId="0" borderId="0" xfId="2" applyFont="1"/>
    <xf numFmtId="0" fontId="10" fillId="0" borderId="10" xfId="2" applyFont="1" applyBorder="1"/>
    <xf numFmtId="0" fontId="4" fillId="0" borderId="1" xfId="2" applyFont="1" applyFill="1" applyBorder="1" applyAlignment="1">
      <alignment horizontal="center" vertical="center" wrapText="1"/>
    </xf>
    <xf numFmtId="0" fontId="5" fillId="0" borderId="0" xfId="2" applyFont="1"/>
    <xf numFmtId="0" fontId="3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2" fillId="0" borderId="0" xfId="2" applyFont="1"/>
    <xf numFmtId="0" fontId="8" fillId="0" borderId="10" xfId="2" applyFont="1" applyBorder="1" applyAlignment="1">
      <alignment wrapText="1"/>
    </xf>
    <xf numFmtId="0" fontId="3" fillId="0" borderId="1" xfId="2" applyFont="1" applyBorder="1" applyAlignment="1">
      <alignment wrapText="1"/>
    </xf>
    <xf numFmtId="0" fontId="8" fillId="0" borderId="10" xfId="2" applyFont="1" applyBorder="1" applyAlignment="1">
      <alignment horizontal="left" wrapText="1" indent="1"/>
    </xf>
    <xf numFmtId="0" fontId="2" fillId="0" borderId="1" xfId="2" applyBorder="1" applyAlignment="1">
      <alignment vertical="center" wrapText="1"/>
    </xf>
    <xf numFmtId="0" fontId="8" fillId="0" borderId="10" xfId="2" applyFont="1" applyBorder="1" applyAlignment="1">
      <alignment horizontal="left" wrapText="1"/>
    </xf>
    <xf numFmtId="0" fontId="12" fillId="0" borderId="7" xfId="2" applyFont="1" applyBorder="1" applyAlignment="1">
      <alignment wrapText="1"/>
    </xf>
    <xf numFmtId="0" fontId="5" fillId="0" borderId="7" xfId="2" applyFont="1" applyBorder="1" applyAlignment="1">
      <alignment wrapText="1"/>
    </xf>
    <xf numFmtId="0" fontId="2" fillId="0" borderId="0" xfId="2" applyBorder="1"/>
    <xf numFmtId="0" fontId="8" fillId="0" borderId="0" xfId="2" applyFont="1" applyBorder="1" applyAlignment="1">
      <alignment horizontal="left" wrapText="1" indent="2"/>
    </xf>
    <xf numFmtId="0" fontId="2" fillId="0" borderId="0" xfId="2" applyBorder="1" applyAlignment="1">
      <alignment vertical="center" wrapText="1"/>
    </xf>
    <xf numFmtId="0" fontId="3" fillId="0" borderId="0" xfId="2" applyFont="1" applyBorder="1" applyAlignment="1">
      <alignment wrapText="1"/>
    </xf>
    <xf numFmtId="0" fontId="12" fillId="0" borderId="0" xfId="2" applyFont="1" applyBorder="1" applyAlignment="1">
      <alignment wrapText="1"/>
    </xf>
    <xf numFmtId="0" fontId="5" fillId="0" borderId="0" xfId="2" applyFont="1" applyBorder="1" applyAlignment="1">
      <alignment wrapText="1"/>
    </xf>
    <xf numFmtId="0" fontId="8" fillId="0" borderId="0" xfId="2" applyFont="1"/>
    <xf numFmtId="49" fontId="6" fillId="0" borderId="0" xfId="2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left" wrapText="1"/>
    </xf>
    <xf numFmtId="0" fontId="3" fillId="0" borderId="0" xfId="2" applyFont="1" applyBorder="1"/>
    <xf numFmtId="0" fontId="3" fillId="0" borderId="0" xfId="2" applyFont="1" applyBorder="1" applyAlignment="1"/>
    <xf numFmtId="49" fontId="6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6" fillId="0" borderId="1" xfId="2" applyFont="1" applyFill="1" applyBorder="1" applyAlignment="1">
      <alignment horizontal="right" vertical="center" wrapText="1"/>
    </xf>
    <xf numFmtId="0" fontId="2" fillId="0" borderId="0" xfId="2" applyAlignment="1">
      <alignment horizontal="left" wrapText="1"/>
    </xf>
    <xf numFmtId="0" fontId="3" fillId="0" borderId="8" xfId="2" applyFont="1" applyBorder="1" applyAlignment="1">
      <alignment horizontal="left" wrapText="1"/>
    </xf>
    <xf numFmtId="0" fontId="3" fillId="0" borderId="8" xfId="2" applyFont="1" applyBorder="1" applyAlignment="1"/>
    <xf numFmtId="0" fontId="3" fillId="0" borderId="0" xfId="2" applyFont="1" applyAlignment="1">
      <alignment horizontal="justify" vertical="center" wrapText="1"/>
    </xf>
    <xf numFmtId="0" fontId="3" fillId="0" borderId="0" xfId="2" applyFont="1" applyBorder="1" applyAlignment="1">
      <alignment vertical="center" wrapText="1"/>
    </xf>
    <xf numFmtId="0" fontId="3" fillId="0" borderId="0" xfId="2" applyFont="1" applyBorder="1" applyAlignment="1">
      <alignment horizontal="justify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justify" vertical="center" wrapText="1"/>
    </xf>
    <xf numFmtId="0" fontId="3" fillId="0" borderId="1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0" fontId="2" fillId="0" borderId="0" xfId="2" applyAlignment="1">
      <alignment horizontal="center"/>
    </xf>
    <xf numFmtId="0" fontId="6" fillId="0" borderId="0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wrapText="1"/>
    </xf>
    <xf numFmtId="0" fontId="3" fillId="0" borderId="6" xfId="2" applyFont="1" applyBorder="1" applyAlignment="1">
      <alignment horizontal="center"/>
    </xf>
    <xf numFmtId="9" fontId="3" fillId="0" borderId="1" xfId="71" applyFont="1" applyBorder="1"/>
    <xf numFmtId="0" fontId="3" fillId="2" borderId="10" xfId="2" applyFont="1" applyFill="1" applyBorder="1" applyAlignment="1">
      <alignment horizontal="center" vertical="center"/>
    </xf>
    <xf numFmtId="0" fontId="3" fillId="0" borderId="1" xfId="2" applyFont="1" applyFill="1" applyBorder="1"/>
    <xf numFmtId="0" fontId="3" fillId="0" borderId="10" xfId="2" applyFont="1" applyBorder="1"/>
    <xf numFmtId="0" fontId="10" fillId="0" borderId="0" xfId="2" applyFont="1" applyFill="1" applyBorder="1"/>
    <xf numFmtId="0" fontId="10" fillId="0" borderId="1" xfId="2" applyFont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64" fillId="0" borderId="0" xfId="2" applyFont="1"/>
    <xf numFmtId="0" fontId="3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center"/>
    </xf>
    <xf numFmtId="4" fontId="6" fillId="0" borderId="1" xfId="2" applyNumberFormat="1" applyFont="1" applyBorder="1" applyAlignment="1">
      <alignment horizontal="center"/>
    </xf>
    <xf numFmtId="4" fontId="6" fillId="0" borderId="1" xfId="2" applyNumberFormat="1" applyFont="1" applyBorder="1"/>
    <xf numFmtId="0" fontId="3" fillId="0" borderId="1" xfId="2" applyFont="1" applyFill="1" applyBorder="1" applyAlignment="1">
      <alignment horizontal="left" vertical="center" wrapText="1" indent="2"/>
    </xf>
    <xf numFmtId="4" fontId="3" fillId="0" borderId="1" xfId="2" applyNumberFormat="1" applyFont="1" applyBorder="1"/>
    <xf numFmtId="0" fontId="6" fillId="0" borderId="1" xfId="2" applyFont="1" applyBorder="1" applyAlignment="1">
      <alignment horizontal="left" vertical="center" wrapText="1" indent="6"/>
    </xf>
    <xf numFmtId="4" fontId="3" fillId="0" borderId="1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left" vertical="center" wrapText="1" indent="6"/>
    </xf>
    <xf numFmtId="0" fontId="6" fillId="0" borderId="8" xfId="2" applyFont="1" applyFill="1" applyBorder="1" applyAlignment="1">
      <alignment horizontal="right" vertical="center" wrapText="1"/>
    </xf>
    <xf numFmtId="0" fontId="2" fillId="0" borderId="8" xfId="2" applyBorder="1" applyAlignment="1">
      <alignment vertical="center" wrapText="1"/>
    </xf>
    <xf numFmtId="0" fontId="3" fillId="0" borderId="8" xfId="2" applyFont="1" applyBorder="1" applyAlignment="1">
      <alignment horizontal="center" vertical="center"/>
    </xf>
    <xf numFmtId="4" fontId="3" fillId="0" borderId="8" xfId="2" applyNumberFormat="1" applyFont="1" applyBorder="1" applyAlignment="1">
      <alignment horizontal="center" vertical="center"/>
    </xf>
    <xf numFmtId="0" fontId="2" fillId="0" borderId="7" xfId="2" applyBorder="1" applyAlignment="1">
      <alignment wrapText="1"/>
    </xf>
    <xf numFmtId="0" fontId="2" fillId="0" borderId="0" xfId="2" applyBorder="1" applyAlignment="1">
      <alignment wrapText="1"/>
    </xf>
    <xf numFmtId="0" fontId="2" fillId="0" borderId="0" xfId="2" applyFont="1" applyAlignment="1">
      <alignment horizontal="center" vertical="center"/>
    </xf>
    <xf numFmtId="0" fontId="8" fillId="0" borderId="0" xfId="2" applyFont="1" applyAlignment="1">
      <alignment horizontal="center"/>
    </xf>
    <xf numFmtId="49" fontId="6" fillId="0" borderId="0" xfId="2" applyNumberFormat="1" applyFont="1" applyBorder="1" applyAlignment="1">
      <alignment vertical="center" wrapText="1"/>
    </xf>
    <xf numFmtId="0" fontId="6" fillId="0" borderId="0" xfId="2" applyFont="1" applyFill="1" applyBorder="1" applyAlignment="1">
      <alignment horizontal="left" vertical="center"/>
    </xf>
    <xf numFmtId="0" fontId="2" fillId="0" borderId="0" xfId="2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wrapText="1" indent="2"/>
    </xf>
    <xf numFmtId="0" fontId="8" fillId="0" borderId="11" xfId="2" applyFont="1" applyBorder="1" applyAlignment="1">
      <alignment horizontal="left" wrapText="1" indent="2"/>
    </xf>
    <xf numFmtId="0" fontId="8" fillId="0" borderId="9" xfId="2" applyFont="1" applyBorder="1" applyAlignment="1">
      <alignment horizontal="left" wrapText="1" indent="2"/>
    </xf>
    <xf numFmtId="0" fontId="2" fillId="0" borderId="11" xfId="2" applyBorder="1" applyAlignment="1">
      <alignment vertical="center" wrapText="1"/>
    </xf>
    <xf numFmtId="0" fontId="47" fillId="0" borderId="0" xfId="5" applyFont="1" applyFill="1"/>
    <xf numFmtId="0" fontId="53" fillId="0" borderId="0" xfId="6" applyFont="1" applyFill="1" applyAlignment="1">
      <alignment horizontal="center" vertical="center" wrapText="1"/>
    </xf>
    <xf numFmtId="0" fontId="58" fillId="0" borderId="0" xfId="5" applyFont="1" applyFill="1" applyAlignment="1">
      <alignment horizontal="left" vertical="center"/>
    </xf>
    <xf numFmtId="0" fontId="58" fillId="0" borderId="0" xfId="5" applyFont="1" applyFill="1" applyAlignment="1">
      <alignment horizontal="left" vertical="center" wrapText="1"/>
    </xf>
    <xf numFmtId="0" fontId="47" fillId="2" borderId="1" xfId="5" applyFont="1" applyFill="1" applyBorder="1" applyAlignment="1">
      <alignment horizontal="center" vertical="center" wrapText="1"/>
    </xf>
    <xf numFmtId="2" fontId="47" fillId="2" borderId="1" xfId="5" applyNumberFormat="1" applyFont="1" applyFill="1" applyBorder="1" applyAlignment="1">
      <alignment horizontal="center" vertical="center" wrapText="1"/>
    </xf>
    <xf numFmtId="0" fontId="47" fillId="0" borderId="9" xfId="5" applyNumberFormat="1" applyFont="1" applyFill="1" applyBorder="1" applyAlignment="1">
      <alignment horizontal="center" vertical="center" wrapText="1"/>
    </xf>
    <xf numFmtId="0" fontId="47" fillId="0" borderId="4" xfId="5" applyNumberFormat="1" applyFont="1" applyFill="1" applyBorder="1" applyAlignment="1">
      <alignment horizontal="center" vertical="center" wrapText="1"/>
    </xf>
    <xf numFmtId="0" fontId="47" fillId="0" borderId="4" xfId="5" applyFont="1" applyFill="1" applyBorder="1" applyAlignment="1">
      <alignment horizontal="center" vertical="center"/>
    </xf>
    <xf numFmtId="0" fontId="47" fillId="0" borderId="13" xfId="5" applyFont="1" applyFill="1" applyBorder="1" applyAlignment="1">
      <alignment horizontal="center" vertical="center" wrapText="1"/>
    </xf>
    <xf numFmtId="0" fontId="47" fillId="0" borderId="8" xfId="5" applyFont="1" applyFill="1" applyBorder="1" applyAlignment="1">
      <alignment horizontal="center" vertical="center" wrapText="1"/>
    </xf>
    <xf numFmtId="0" fontId="47" fillId="0" borderId="13" xfId="5" applyNumberFormat="1" applyFont="1" applyFill="1" applyBorder="1" applyAlignment="1">
      <alignment horizontal="center" vertical="center" wrapText="1"/>
    </xf>
    <xf numFmtId="0" fontId="47" fillId="0" borderId="0" xfId="5" applyFont="1" applyFill="1" applyAlignment="1">
      <alignment horizontal="center"/>
    </xf>
    <xf numFmtId="0" fontId="47" fillId="0" borderId="7" xfId="5" applyFont="1" applyFill="1" applyBorder="1" applyAlignment="1">
      <alignment horizontal="left" wrapText="1"/>
    </xf>
    <xf numFmtId="49" fontId="47" fillId="0" borderId="31" xfId="5" applyNumberFormat="1" applyFont="1" applyFill="1" applyBorder="1" applyAlignment="1">
      <alignment horizontal="center" wrapText="1"/>
    </xf>
    <xf numFmtId="3" fontId="47" fillId="0" borderId="32" xfId="5" applyNumberFormat="1" applyFont="1" applyFill="1" applyBorder="1" applyAlignment="1">
      <alignment horizontal="center" wrapText="1"/>
    </xf>
    <xf numFmtId="0" fontId="13" fillId="0" borderId="32" xfId="5" applyBorder="1" applyAlignment="1">
      <alignment horizontal="center" wrapText="1"/>
    </xf>
    <xf numFmtId="164" fontId="58" fillId="0" borderId="32" xfId="5" applyNumberFormat="1" applyFont="1" applyFill="1" applyBorder="1" applyAlignment="1">
      <alignment horizontal="center" wrapText="1"/>
    </xf>
    <xf numFmtId="0" fontId="16" fillId="0" borderId="33" xfId="5" applyFont="1" applyFill="1" applyBorder="1" applyAlignment="1"/>
    <xf numFmtId="0" fontId="47" fillId="0" borderId="9" xfId="5" applyFont="1" applyFill="1" applyBorder="1" applyAlignment="1">
      <alignment horizontal="left" wrapText="1" indent="1"/>
    </xf>
    <xf numFmtId="49" fontId="47" fillId="0" borderId="38" xfId="5" applyNumberFormat="1" applyFont="1" applyFill="1" applyBorder="1" applyAlignment="1">
      <alignment horizontal="center" wrapText="1"/>
    </xf>
    <xf numFmtId="3" fontId="47" fillId="0" borderId="1" xfId="5" applyNumberFormat="1" applyFont="1" applyFill="1" applyBorder="1" applyAlignment="1">
      <alignment horizontal="center" wrapText="1"/>
    </xf>
    <xf numFmtId="0" fontId="47" fillId="0" borderId="1" xfId="5" applyFont="1" applyFill="1" applyBorder="1" applyAlignment="1">
      <alignment horizontal="center"/>
    </xf>
    <xf numFmtId="0" fontId="13" fillId="0" borderId="1" xfId="5" applyBorder="1" applyAlignment="1">
      <alignment horizontal="center" wrapText="1"/>
    </xf>
    <xf numFmtId="164" fontId="58" fillId="0" borderId="1" xfId="5" applyNumberFormat="1" applyFont="1" applyFill="1" applyBorder="1" applyAlignment="1">
      <alignment horizontal="center" wrapText="1"/>
    </xf>
    <xf numFmtId="0" fontId="16" fillId="0" borderId="37" xfId="5" applyFont="1" applyFill="1" applyBorder="1" applyAlignment="1"/>
    <xf numFmtId="0" fontId="47" fillId="0" borderId="9" xfId="5" applyFont="1" applyFill="1" applyBorder="1" applyAlignment="1">
      <alignment horizontal="left" wrapText="1" indent="2"/>
    </xf>
    <xf numFmtId="49" fontId="47" fillId="0" borderId="35" xfId="5" applyNumberFormat="1" applyFont="1" applyFill="1" applyBorder="1" applyAlignment="1">
      <alignment horizontal="center" wrapText="1"/>
    </xf>
    <xf numFmtId="3" fontId="47" fillId="0" borderId="30" xfId="5" applyNumberFormat="1" applyFont="1" applyFill="1" applyBorder="1" applyAlignment="1">
      <alignment horizontal="center" wrapText="1"/>
    </xf>
    <xf numFmtId="0" fontId="47" fillId="0" borderId="30" xfId="5" applyFont="1" applyFill="1" applyBorder="1" applyAlignment="1">
      <alignment horizontal="center"/>
    </xf>
    <xf numFmtId="0" fontId="13" fillId="0" borderId="30" xfId="5" applyBorder="1" applyAlignment="1">
      <alignment horizontal="center" wrapText="1"/>
    </xf>
    <xf numFmtId="164" fontId="58" fillId="0" borderId="30" xfId="5" applyNumberFormat="1" applyFont="1" applyFill="1" applyBorder="1" applyAlignment="1">
      <alignment horizontal="center" wrapText="1"/>
    </xf>
    <xf numFmtId="0" fontId="16" fillId="0" borderId="36" xfId="5" applyFont="1" applyFill="1" applyBorder="1" applyAlignment="1"/>
    <xf numFmtId="0" fontId="47" fillId="0" borderId="0" xfId="5" applyFont="1" applyFill="1" applyBorder="1" applyAlignment="1">
      <alignment wrapText="1"/>
    </xf>
    <xf numFmtId="49" fontId="47" fillId="0" borderId="0" xfId="5" applyNumberFormat="1" applyFont="1" applyFill="1" applyBorder="1" applyAlignment="1">
      <alignment horizontal="center" wrapText="1"/>
    </xf>
    <xf numFmtId="3" fontId="47" fillId="0" borderId="0" xfId="5" applyNumberFormat="1" applyFont="1" applyFill="1" applyBorder="1" applyAlignment="1">
      <alignment horizontal="center" wrapText="1"/>
    </xf>
    <xf numFmtId="0" fontId="13" fillId="0" borderId="0" xfId="5" applyFont="1" applyFill="1" applyBorder="1" applyAlignment="1">
      <alignment horizontal="center" wrapText="1"/>
    </xf>
    <xf numFmtId="164" fontId="47" fillId="0" borderId="0" xfId="5" applyNumberFormat="1" applyFont="1" applyFill="1" applyBorder="1" applyAlignment="1">
      <alignment horizontal="center" wrapText="1"/>
    </xf>
    <xf numFmtId="164" fontId="47" fillId="0" borderId="0" xfId="5" applyNumberFormat="1" applyFont="1" applyFill="1" applyBorder="1" applyAlignment="1">
      <alignment horizontal="center" vertical="center" wrapText="1"/>
    </xf>
    <xf numFmtId="0" fontId="16" fillId="0" borderId="0" xfId="5" applyFont="1" applyFill="1" applyAlignment="1"/>
    <xf numFmtId="0" fontId="58" fillId="0" borderId="0" xfId="5" applyFont="1" applyFill="1" applyBorder="1" applyAlignment="1">
      <alignment horizontal="right" vertical="center" wrapText="1"/>
    </xf>
    <xf numFmtId="49" fontId="47" fillId="0" borderId="0" xfId="5" applyNumberFormat="1" applyFont="1" applyFill="1" applyBorder="1" applyAlignment="1">
      <alignment horizontal="center"/>
    </xf>
    <xf numFmtId="0" fontId="47" fillId="0" borderId="0" xfId="5" applyFont="1" applyFill="1" applyBorder="1" applyAlignment="1">
      <alignment horizontal="center" vertical="center"/>
    </xf>
    <xf numFmtId="0" fontId="16" fillId="0" borderId="0" xfId="5" applyFont="1" applyFill="1"/>
    <xf numFmtId="0" fontId="47" fillId="0" borderId="1" xfId="5" applyFont="1" applyFill="1" applyBorder="1" applyAlignment="1">
      <alignment horizontal="center" vertical="center" wrapText="1"/>
    </xf>
    <xf numFmtId="0" fontId="65" fillId="0" borderId="0" xfId="5" applyFont="1" applyFill="1" applyAlignment="1">
      <alignment horizontal="center"/>
    </xf>
    <xf numFmtId="3" fontId="58" fillId="0" borderId="1" xfId="5" applyNumberFormat="1" applyFont="1" applyFill="1" applyBorder="1" applyAlignment="1">
      <alignment horizontal="center" wrapText="1"/>
    </xf>
    <xf numFmtId="0" fontId="47" fillId="0" borderId="9" xfId="5" applyFont="1" applyFill="1" applyBorder="1" applyAlignment="1">
      <alignment wrapText="1"/>
    </xf>
    <xf numFmtId="0" fontId="58" fillId="0" borderId="0" xfId="5" applyFont="1" applyFill="1" applyBorder="1" applyAlignment="1">
      <alignment horizontal="left" vertical="center" wrapText="1"/>
    </xf>
    <xf numFmtId="0" fontId="13" fillId="0" borderId="0" xfId="5" applyFont="1" applyFill="1"/>
    <xf numFmtId="0" fontId="47" fillId="0" borderId="0" xfId="5" applyFont="1" applyFill="1" applyBorder="1" applyAlignment="1">
      <alignment horizontal="center" vertical="center" wrapText="1"/>
    </xf>
    <xf numFmtId="0" fontId="13" fillId="0" borderId="0" xfId="5" applyAlignment="1"/>
    <xf numFmtId="0" fontId="47" fillId="0" borderId="10" xfId="5" applyFont="1" applyBorder="1" applyAlignment="1">
      <alignment horizontal="center" vertical="center" wrapText="1"/>
    </xf>
    <xf numFmtId="0" fontId="47" fillId="0" borderId="15" xfId="5" applyFont="1" applyBorder="1" applyAlignment="1">
      <alignment horizontal="center" vertical="center" wrapText="1"/>
    </xf>
    <xf numFmtId="0" fontId="47" fillId="0" borderId="13" xfId="5" applyFont="1" applyBorder="1" applyAlignment="1">
      <alignment horizontal="center" vertical="center" wrapText="1"/>
    </xf>
    <xf numFmtId="0" fontId="13" fillId="0" borderId="18" xfId="5" applyBorder="1" applyAlignment="1">
      <alignment horizontal="center" vertical="center" wrapText="1"/>
    </xf>
    <xf numFmtId="0" fontId="13" fillId="0" borderId="32" xfId="5" applyBorder="1" applyAlignment="1">
      <alignment horizontal="center" vertical="center" wrapText="1"/>
    </xf>
    <xf numFmtId="0" fontId="13" fillId="0" borderId="33" xfId="5" applyBorder="1" applyAlignment="1">
      <alignment horizontal="center" vertical="center" wrapText="1"/>
    </xf>
    <xf numFmtId="0" fontId="13" fillId="0" borderId="23" xfId="5" applyBorder="1" applyAlignment="1">
      <alignment horizontal="center" vertical="center" wrapText="1"/>
    </xf>
    <xf numFmtId="0" fontId="13" fillId="0" borderId="1" xfId="5" applyBorder="1" applyAlignment="1">
      <alignment horizontal="center" vertical="center" wrapText="1"/>
    </xf>
    <xf numFmtId="0" fontId="13" fillId="0" borderId="37" xfId="5" applyBorder="1" applyAlignment="1">
      <alignment horizontal="center" vertical="center" wrapText="1"/>
    </xf>
    <xf numFmtId="0" fontId="13" fillId="0" borderId="72" xfId="5" applyBorder="1" applyAlignment="1">
      <alignment horizontal="center" vertical="center" wrapText="1"/>
    </xf>
    <xf numFmtId="0" fontId="13" fillId="0" borderId="2" xfId="5" applyBorder="1" applyAlignment="1">
      <alignment horizontal="center" vertical="center" wrapText="1"/>
    </xf>
    <xf numFmtId="0" fontId="13" fillId="0" borderId="57" xfId="5" applyBorder="1" applyAlignment="1">
      <alignment horizontal="center" vertical="center" wrapText="1"/>
    </xf>
    <xf numFmtId="0" fontId="13" fillId="0" borderId="25" xfId="5" applyBorder="1" applyAlignment="1">
      <alignment horizontal="center" vertical="center" wrapText="1"/>
    </xf>
    <xf numFmtId="0" fontId="13" fillId="0" borderId="30" xfId="5" applyBorder="1" applyAlignment="1">
      <alignment horizontal="center" vertical="center" wrapText="1"/>
    </xf>
    <xf numFmtId="0" fontId="13" fillId="0" borderId="36" xfId="5" applyBorder="1" applyAlignment="1">
      <alignment horizontal="center" vertical="center" wrapText="1"/>
    </xf>
    <xf numFmtId="0" fontId="47" fillId="0" borderId="11" xfId="5" applyNumberFormat="1" applyFont="1" applyFill="1" applyBorder="1" applyAlignment="1">
      <alignment horizontal="center" vertical="center" wrapText="1"/>
    </xf>
    <xf numFmtId="0" fontId="47" fillId="0" borderId="24" xfId="5" applyFont="1" applyFill="1" applyBorder="1" applyAlignment="1">
      <alignment horizontal="left" wrapText="1"/>
    </xf>
    <xf numFmtId="0" fontId="47" fillId="0" borderId="24" xfId="5" applyFont="1" applyFill="1" applyBorder="1" applyAlignment="1">
      <alignment horizontal="left" wrapText="1" indent="2"/>
    </xf>
    <xf numFmtId="49" fontId="47" fillId="0" borderId="39" xfId="5" applyNumberFormat="1" applyFont="1" applyFill="1" applyBorder="1" applyAlignment="1">
      <alignment horizontal="center" wrapText="1"/>
    </xf>
    <xf numFmtId="3" fontId="47" fillId="0" borderId="4" xfId="5" applyNumberFormat="1" applyFont="1" applyFill="1" applyBorder="1" applyAlignment="1">
      <alignment horizontal="center" wrapText="1"/>
    </xf>
    <xf numFmtId="0" fontId="47" fillId="0" borderId="4" xfId="5" applyFont="1" applyFill="1" applyBorder="1" applyAlignment="1">
      <alignment horizontal="center"/>
    </xf>
    <xf numFmtId="164" fontId="58" fillId="0" borderId="4" xfId="5" applyNumberFormat="1" applyFont="1" applyFill="1" applyBorder="1" applyAlignment="1">
      <alignment horizontal="center" wrapText="1"/>
    </xf>
    <xf numFmtId="0" fontId="47" fillId="0" borderId="9" xfId="5" applyFont="1" applyFill="1" applyBorder="1" applyAlignment="1">
      <alignment horizontal="left" wrapText="1" indent="3"/>
    </xf>
    <xf numFmtId="0" fontId="47" fillId="0" borderId="7" xfId="5" applyFont="1" applyFill="1" applyBorder="1" applyAlignment="1">
      <alignment horizontal="left" wrapText="1" indent="1"/>
    </xf>
    <xf numFmtId="0" fontId="2" fillId="0" borderId="0" xfId="2" applyAlignment="1">
      <alignment horizontal="left"/>
    </xf>
    <xf numFmtId="0" fontId="3" fillId="0" borderId="4" xfId="2" applyFont="1" applyBorder="1" applyAlignment="1">
      <alignment horizontal="center" vertical="center"/>
    </xf>
    <xf numFmtId="0" fontId="66" fillId="0" borderId="0" xfId="2" applyFont="1" applyAlignment="1">
      <alignment horizontal="center"/>
    </xf>
    <xf numFmtId="0" fontId="16" fillId="0" borderId="0" xfId="2" applyFont="1" applyAlignment="1">
      <alignment horizontal="left"/>
    </xf>
    <xf numFmtId="0" fontId="15" fillId="0" borderId="0" xfId="2" applyFont="1" applyAlignment="1"/>
    <xf numFmtId="4" fontId="16" fillId="0" borderId="0" xfId="2" applyNumberFormat="1" applyFont="1" applyFill="1" applyAlignment="1">
      <alignment horizontal="left"/>
    </xf>
    <xf numFmtId="0" fontId="3" fillId="0" borderId="0" xfId="2" applyFont="1" applyAlignment="1">
      <alignment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117" applyFont="1" applyAlignment="1">
      <alignment horizontal="left"/>
    </xf>
    <xf numFmtId="0" fontId="28" fillId="0" borderId="0" xfId="117" applyFont="1" applyAlignment="1"/>
    <xf numFmtId="0" fontId="88" fillId="0" borderId="0" xfId="117" applyFont="1" applyAlignment="1">
      <alignment horizontal="left"/>
    </xf>
    <xf numFmtId="0" fontId="89" fillId="0" borderId="0" xfId="117" applyFont="1" applyAlignment="1">
      <alignment horizontal="left"/>
    </xf>
    <xf numFmtId="0" fontId="89" fillId="0" borderId="0" xfId="117" applyFont="1" applyAlignment="1">
      <alignment horizontal="left" vertical="center"/>
    </xf>
    <xf numFmtId="0" fontId="89" fillId="0" borderId="0" xfId="117" applyFont="1" applyAlignment="1">
      <alignment vertical="center"/>
    </xf>
    <xf numFmtId="0" fontId="89" fillId="0" borderId="7" xfId="117" applyFont="1" applyBorder="1" applyAlignment="1">
      <alignment horizontal="left"/>
    </xf>
    <xf numFmtId="0" fontId="88" fillId="0" borderId="1" xfId="117" applyFont="1" applyBorder="1" applyAlignment="1">
      <alignment horizontal="center" vertical="center"/>
    </xf>
    <xf numFmtId="0" fontId="16" fillId="0" borderId="1" xfId="117" applyFont="1" applyBorder="1" applyAlignment="1"/>
    <xf numFmtId="43" fontId="16" fillId="0" borderId="1" xfId="1" applyFont="1" applyBorder="1" applyAlignment="1"/>
    <xf numFmtId="0" fontId="28" fillId="0" borderId="1" xfId="117" applyFont="1" applyBorder="1" applyAlignment="1"/>
    <xf numFmtId="0" fontId="88" fillId="0" borderId="10" xfId="117" applyFont="1" applyBorder="1" applyAlignment="1">
      <alignment horizontal="center" vertical="center"/>
    </xf>
    <xf numFmtId="0" fontId="16" fillId="0" borderId="10" xfId="117" applyFont="1" applyBorder="1" applyAlignment="1"/>
    <xf numFmtId="0" fontId="88" fillId="2" borderId="37" xfId="117" applyFont="1" applyFill="1" applyBorder="1" applyAlignment="1" applyProtection="1">
      <alignment horizontal="center" vertical="center" wrapText="1"/>
      <protection hidden="1"/>
    </xf>
    <xf numFmtId="0" fontId="88" fillId="0" borderId="38" xfId="117" applyFont="1" applyBorder="1" applyAlignment="1">
      <alignment horizontal="center" vertical="center"/>
    </xf>
    <xf numFmtId="0" fontId="88" fillId="0" borderId="37" xfId="117" applyFont="1" applyBorder="1" applyAlignment="1">
      <alignment horizontal="center" vertical="center"/>
    </xf>
    <xf numFmtId="0" fontId="16" fillId="0" borderId="10" xfId="117" applyFont="1" applyBorder="1" applyAlignment="1">
      <alignment wrapText="1"/>
    </xf>
    <xf numFmtId="49" fontId="16" fillId="0" borderId="1" xfId="117" applyNumberFormat="1" applyFont="1" applyBorder="1" applyAlignment="1">
      <alignment horizontal="center" vertical="center"/>
    </xf>
    <xf numFmtId="49" fontId="16" fillId="0" borderId="38" xfId="117" applyNumberFormat="1" applyFont="1" applyBorder="1" applyAlignment="1">
      <alignment horizontal="center" vertical="center"/>
    </xf>
    <xf numFmtId="43" fontId="16" fillId="0" borderId="1" xfId="1" applyFont="1" applyBorder="1" applyAlignment="1">
      <alignment horizontal="center" vertical="center"/>
    </xf>
    <xf numFmtId="0" fontId="16" fillId="0" borderId="37" xfId="117" applyNumberFormat="1" applyFont="1" applyBorder="1" applyAlignment="1">
      <alignment horizontal="center" vertical="center"/>
    </xf>
    <xf numFmtId="49" fontId="28" fillId="0" borderId="1" xfId="117" applyNumberFormat="1" applyFont="1" applyBorder="1" applyAlignment="1">
      <alignment horizontal="center" vertical="center"/>
    </xf>
    <xf numFmtId="49" fontId="16" fillId="0" borderId="35" xfId="117" applyNumberFormat="1" applyFont="1" applyBorder="1" applyAlignment="1">
      <alignment horizontal="center" vertical="center"/>
    </xf>
    <xf numFmtId="49" fontId="16" fillId="0" borderId="30" xfId="117" applyNumberFormat="1" applyFont="1" applyBorder="1" applyAlignment="1">
      <alignment horizontal="center" vertical="center"/>
    </xf>
    <xf numFmtId="43" fontId="16" fillId="0" borderId="30" xfId="1" applyFont="1" applyBorder="1" applyAlignment="1">
      <alignment horizontal="center" vertical="center"/>
    </xf>
    <xf numFmtId="0" fontId="16" fillId="0" borderId="36" xfId="117" applyNumberFormat="1" applyFont="1" applyBorder="1" applyAlignment="1">
      <alignment horizontal="center" vertical="center"/>
    </xf>
    <xf numFmtId="49" fontId="16" fillId="0" borderId="38" xfId="117" applyNumberFormat="1" applyFont="1" applyBorder="1" applyAlignment="1">
      <alignment vertical="center"/>
    </xf>
    <xf numFmtId="49" fontId="16" fillId="0" borderId="1" xfId="117" applyNumberFormat="1" applyFont="1" applyBorder="1" applyAlignment="1">
      <alignment vertical="center"/>
    </xf>
    <xf numFmtId="49" fontId="16" fillId="25" borderId="1" xfId="117" applyNumberFormat="1" applyFont="1" applyFill="1" applyBorder="1" applyAlignment="1">
      <alignment horizontal="center" vertical="center"/>
    </xf>
    <xf numFmtId="43" fontId="16" fillId="25" borderId="1" xfId="1" applyFont="1" applyFill="1" applyBorder="1" applyAlignment="1">
      <alignment horizontal="center" vertical="center"/>
    </xf>
    <xf numFmtId="0" fontId="16" fillId="25" borderId="37" xfId="117" applyNumberFormat="1" applyFont="1" applyFill="1" applyBorder="1" applyAlignment="1">
      <alignment horizontal="center" vertical="center"/>
    </xf>
    <xf numFmtId="0" fontId="28" fillId="26" borderId="10" xfId="117" applyFont="1" applyFill="1" applyBorder="1" applyAlignment="1"/>
    <xf numFmtId="49" fontId="28" fillId="26" borderId="38" xfId="117" applyNumberFormat="1" applyFont="1" applyFill="1" applyBorder="1" applyAlignment="1">
      <alignment horizontal="center" vertical="center"/>
    </xf>
    <xf numFmtId="49" fontId="28" fillId="26" borderId="1" xfId="117" applyNumberFormat="1" applyFont="1" applyFill="1" applyBorder="1" applyAlignment="1">
      <alignment horizontal="center" vertical="center"/>
    </xf>
    <xf numFmtId="49" fontId="16" fillId="26" borderId="1" xfId="117" applyNumberFormat="1" applyFont="1" applyFill="1" applyBorder="1" applyAlignment="1">
      <alignment horizontal="center" vertical="center"/>
    </xf>
    <xf numFmtId="43" fontId="16" fillId="26" borderId="1" xfId="1" applyFont="1" applyFill="1" applyBorder="1" applyAlignment="1">
      <alignment horizontal="center" vertical="center"/>
    </xf>
    <xf numFmtId="0" fontId="16" fillId="26" borderId="37" xfId="117" applyNumberFormat="1" applyFont="1" applyFill="1" applyBorder="1" applyAlignment="1">
      <alignment horizontal="center" vertical="center"/>
    </xf>
    <xf numFmtId="0" fontId="16" fillId="25" borderId="10" xfId="117" applyFont="1" applyFill="1" applyBorder="1" applyAlignment="1"/>
    <xf numFmtId="49" fontId="16" fillId="25" borderId="38" xfId="117" applyNumberFormat="1" applyFont="1" applyFill="1" applyBorder="1" applyAlignment="1">
      <alignment horizontal="center" vertical="center"/>
    </xf>
    <xf numFmtId="0" fontId="28" fillId="26" borderId="10" xfId="117" applyFont="1" applyFill="1" applyBorder="1" applyAlignment="1">
      <alignment wrapText="1"/>
    </xf>
    <xf numFmtId="0" fontId="16" fillId="25" borderId="10" xfId="117" applyFont="1" applyFill="1" applyBorder="1" applyAlignment="1">
      <alignment wrapText="1"/>
    </xf>
    <xf numFmtId="0" fontId="16" fillId="27" borderId="10" xfId="117" applyFont="1" applyFill="1" applyBorder="1" applyAlignment="1">
      <alignment wrapText="1"/>
    </xf>
    <xf numFmtId="49" fontId="16" fillId="27" borderId="38" xfId="117" applyNumberFormat="1" applyFont="1" applyFill="1" applyBorder="1" applyAlignment="1">
      <alignment horizontal="center" vertical="center"/>
    </xf>
    <xf numFmtId="49" fontId="16" fillId="27" borderId="1" xfId="117" applyNumberFormat="1" applyFont="1" applyFill="1" applyBorder="1" applyAlignment="1">
      <alignment horizontal="center" vertical="center"/>
    </xf>
    <xf numFmtId="43" fontId="16" fillId="27" borderId="1" xfId="1" applyFont="1" applyFill="1" applyBorder="1" applyAlignment="1">
      <alignment horizontal="center" vertical="center"/>
    </xf>
    <xf numFmtId="0" fontId="16" fillId="27" borderId="37" xfId="117" applyNumberFormat="1" applyFont="1" applyFill="1" applyBorder="1" applyAlignment="1">
      <alignment horizontal="center" vertical="center"/>
    </xf>
    <xf numFmtId="43" fontId="89" fillId="0" borderId="0" xfId="117" applyNumberFormat="1" applyFont="1" applyAlignment="1">
      <alignment vertical="center"/>
    </xf>
    <xf numFmtId="43" fontId="16" fillId="26" borderId="37" xfId="1" applyFont="1" applyFill="1" applyBorder="1" applyAlignment="1">
      <alignment horizontal="center" vertical="center"/>
    </xf>
    <xf numFmtId="43" fontId="16" fillId="25" borderId="37" xfId="1" applyFont="1" applyFill="1" applyBorder="1" applyAlignment="1">
      <alignment horizontal="center" vertical="center"/>
    </xf>
    <xf numFmtId="43" fontId="16" fillId="0" borderId="1" xfId="1" applyFont="1" applyFill="1" applyBorder="1" applyAlignment="1">
      <alignment horizontal="center" vertical="center"/>
    </xf>
    <xf numFmtId="43" fontId="16" fillId="0" borderId="30" xfId="1" applyFont="1" applyFill="1" applyBorder="1" applyAlignment="1">
      <alignment horizontal="center" vertical="center"/>
    </xf>
    <xf numFmtId="0" fontId="16" fillId="28" borderId="10" xfId="117" applyFont="1" applyFill="1" applyBorder="1" applyAlignment="1">
      <alignment wrapText="1"/>
    </xf>
    <xf numFmtId="49" fontId="16" fillId="28" borderId="38" xfId="117" applyNumberFormat="1" applyFont="1" applyFill="1" applyBorder="1" applyAlignment="1">
      <alignment horizontal="center" vertical="center"/>
    </xf>
    <xf numFmtId="49" fontId="16" fillId="28" borderId="1" xfId="117" applyNumberFormat="1" applyFont="1" applyFill="1" applyBorder="1" applyAlignment="1">
      <alignment horizontal="center" vertical="center"/>
    </xf>
    <xf numFmtId="43" fontId="16" fillId="28" borderId="1" xfId="1" applyFont="1" applyFill="1" applyBorder="1" applyAlignment="1">
      <alignment horizontal="center" vertical="center"/>
    </xf>
    <xf numFmtId="0" fontId="16" fillId="28" borderId="37" xfId="117" applyNumberFormat="1" applyFont="1" applyFill="1" applyBorder="1" applyAlignment="1">
      <alignment horizontal="center" vertical="center"/>
    </xf>
    <xf numFmtId="49" fontId="16" fillId="28" borderId="1" xfId="117" applyNumberFormat="1" applyFont="1" applyFill="1" applyBorder="1" applyAlignment="1">
      <alignment horizontal="center" vertical="center" wrapText="1"/>
    </xf>
    <xf numFmtId="49" fontId="16" fillId="0" borderId="1" xfId="117" applyNumberFormat="1" applyFont="1" applyBorder="1" applyAlignment="1">
      <alignment horizontal="center" vertical="center" wrapText="1"/>
    </xf>
    <xf numFmtId="0" fontId="16" fillId="0" borderId="0" xfId="117" applyFont="1" applyFill="1" applyAlignment="1">
      <alignment horizontal="left"/>
    </xf>
    <xf numFmtId="0" fontId="10" fillId="0" borderId="0" xfId="2" applyFont="1" applyAlignment="1" applyProtection="1">
      <alignment horizontal="center"/>
    </xf>
    <xf numFmtId="0" fontId="10" fillId="0" borderId="0" xfId="2" applyFont="1" applyProtection="1"/>
    <xf numFmtId="0" fontId="7" fillId="0" borderId="0" xfId="2" applyFont="1" applyAlignment="1" applyProtection="1">
      <alignment horizontal="right" wrapText="1"/>
    </xf>
    <xf numFmtId="0" fontId="2" fillId="0" borderId="0" xfId="2" applyAlignment="1" applyProtection="1"/>
    <xf numFmtId="0" fontId="15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left" wrapText="1"/>
    </xf>
    <xf numFmtId="49" fontId="16" fillId="0" borderId="76" xfId="0" applyNumberFormat="1" applyFont="1" applyBorder="1" applyAlignment="1" applyProtection="1">
      <alignment horizontal="center" vertical="center"/>
    </xf>
    <xf numFmtId="49" fontId="16" fillId="0" borderId="77" xfId="0" applyNumberFormat="1" applyFont="1" applyBorder="1" applyAlignment="1" applyProtection="1">
      <alignment horizontal="center" vertical="center"/>
    </xf>
    <xf numFmtId="0" fontId="10" fillId="0" borderId="0" xfId="2" applyFont="1" applyAlignment="1" applyProtection="1"/>
    <xf numFmtId="0" fontId="85" fillId="24" borderId="7" xfId="2" applyFont="1" applyFill="1" applyBorder="1" applyAlignment="1" applyProtection="1">
      <alignment wrapText="1"/>
    </xf>
    <xf numFmtId="0" fontId="3" fillId="0" borderId="0" xfId="2" applyFont="1" applyAlignment="1" applyProtection="1">
      <alignment wrapText="1"/>
    </xf>
    <xf numFmtId="0" fontId="85" fillId="24" borderId="0" xfId="2" applyFont="1" applyFill="1" applyAlignment="1" applyProtection="1">
      <alignment horizontal="left" wrapText="1"/>
    </xf>
    <xf numFmtId="0" fontId="85" fillId="24" borderId="8" xfId="2" applyFont="1" applyFill="1" applyBorder="1" applyAlignment="1" applyProtection="1">
      <alignment vertical="top" wrapText="1"/>
    </xf>
    <xf numFmtId="4" fontId="85" fillId="24" borderId="8" xfId="2" applyNumberFormat="1" applyFont="1" applyFill="1" applyBorder="1" applyAlignment="1" applyProtection="1">
      <alignment vertical="top" wrapText="1"/>
    </xf>
    <xf numFmtId="0" fontId="87" fillId="24" borderId="0" xfId="2" applyFont="1" applyFill="1" applyBorder="1" applyAlignment="1" applyProtection="1">
      <alignment vertical="top" wrapText="1"/>
    </xf>
    <xf numFmtId="4" fontId="85" fillId="24" borderId="0" xfId="2" applyNumberFormat="1" applyFont="1" applyFill="1" applyBorder="1" applyAlignment="1" applyProtection="1">
      <alignment horizontal="center" vertical="top" wrapText="1"/>
    </xf>
    <xf numFmtId="0" fontId="85" fillId="24" borderId="0" xfId="2" applyFont="1" applyFill="1" applyAlignment="1" applyProtection="1">
      <alignment vertical="distributed" wrapText="1"/>
    </xf>
    <xf numFmtId="4" fontId="86" fillId="24" borderId="7" xfId="2" applyNumberFormat="1" applyFont="1" applyFill="1" applyBorder="1" applyAlignment="1" applyProtection="1">
      <alignment wrapText="1"/>
      <protection locked="0"/>
    </xf>
    <xf numFmtId="49" fontId="16" fillId="0" borderId="76" xfId="0" applyNumberFormat="1" applyFont="1" applyBorder="1" applyAlignment="1" applyProtection="1">
      <alignment horizontal="center" vertical="center"/>
      <protection locked="0"/>
    </xf>
    <xf numFmtId="49" fontId="16" fillId="0" borderId="75" xfId="0" applyNumberFormat="1" applyFont="1" applyBorder="1" applyAlignment="1" applyProtection="1">
      <alignment horizontal="center" vertical="center"/>
      <protection locked="0"/>
    </xf>
    <xf numFmtId="0" fontId="16" fillId="0" borderId="0" xfId="117" applyFont="1" applyAlignment="1" applyProtection="1">
      <alignment horizontal="left"/>
    </xf>
    <xf numFmtId="0" fontId="28" fillId="0" borderId="0" xfId="117" applyFont="1" applyAlignment="1" applyProtection="1"/>
    <xf numFmtId="0" fontId="88" fillId="0" borderId="10" xfId="117" applyFont="1" applyBorder="1" applyAlignment="1" applyProtection="1">
      <alignment horizontal="center" vertical="center"/>
    </xf>
    <xf numFmtId="0" fontId="88" fillId="0" borderId="38" xfId="117" applyFont="1" applyBorder="1" applyAlignment="1" applyProtection="1">
      <alignment horizontal="center" vertical="center"/>
    </xf>
    <xf numFmtId="0" fontId="88" fillId="0" borderId="1" xfId="117" applyFont="1" applyBorder="1" applyAlignment="1" applyProtection="1">
      <alignment horizontal="center" vertical="center"/>
    </xf>
    <xf numFmtId="0" fontId="88" fillId="0" borderId="37" xfId="117" applyFont="1" applyBorder="1" applyAlignment="1" applyProtection="1">
      <alignment horizontal="center" vertical="center"/>
    </xf>
    <xf numFmtId="0" fontId="16" fillId="0" borderId="10" xfId="117" applyFont="1" applyBorder="1" applyAlignment="1" applyProtection="1"/>
    <xf numFmtId="49" fontId="16" fillId="0" borderId="38" xfId="117" applyNumberFormat="1" applyFont="1" applyBorder="1" applyAlignment="1" applyProtection="1">
      <alignment horizontal="center" vertical="center"/>
    </xf>
    <xf numFmtId="49" fontId="16" fillId="0" borderId="1" xfId="117" applyNumberFormat="1" applyFont="1" applyBorder="1" applyAlignment="1" applyProtection="1">
      <alignment horizontal="center" vertical="center"/>
    </xf>
    <xf numFmtId="43" fontId="16" fillId="0" borderId="1" xfId="1" applyFont="1" applyBorder="1" applyAlignment="1" applyProtection="1">
      <alignment horizontal="center" vertical="center"/>
    </xf>
    <xf numFmtId="0" fontId="16" fillId="0" borderId="37" xfId="117" applyNumberFormat="1" applyFont="1" applyBorder="1" applyAlignment="1" applyProtection="1">
      <alignment horizontal="center" vertical="center"/>
    </xf>
    <xf numFmtId="0" fontId="16" fillId="0" borderId="10" xfId="117" applyFont="1" applyBorder="1" applyAlignment="1" applyProtection="1">
      <alignment wrapText="1"/>
    </xf>
    <xf numFmtId="0" fontId="28" fillId="0" borderId="10" xfId="117" applyFont="1" applyFill="1" applyBorder="1" applyAlignment="1" applyProtection="1"/>
    <xf numFmtId="49" fontId="28" fillId="0" borderId="38" xfId="117" applyNumberFormat="1" applyFont="1" applyFill="1" applyBorder="1" applyAlignment="1" applyProtection="1">
      <alignment horizontal="center" vertical="center"/>
    </xf>
    <xf numFmtId="49" fontId="28" fillId="0" borderId="1" xfId="117" applyNumberFormat="1" applyFont="1" applyFill="1" applyBorder="1" applyAlignment="1" applyProtection="1">
      <alignment horizontal="center" vertical="center"/>
    </xf>
    <xf numFmtId="49" fontId="16" fillId="0" borderId="1" xfId="117" applyNumberFormat="1" applyFont="1" applyFill="1" applyBorder="1" applyAlignment="1" applyProtection="1">
      <alignment horizontal="center" vertical="center"/>
    </xf>
    <xf numFmtId="43" fontId="16" fillId="0" borderId="1" xfId="1" applyFont="1" applyFill="1" applyBorder="1" applyAlignment="1" applyProtection="1">
      <alignment horizontal="center" vertical="center"/>
    </xf>
    <xf numFmtId="43" fontId="16" fillId="0" borderId="37" xfId="1" applyFont="1" applyFill="1" applyBorder="1" applyAlignment="1" applyProtection="1">
      <alignment horizontal="center" vertical="center"/>
    </xf>
    <xf numFmtId="0" fontId="16" fillId="0" borderId="10" xfId="117" applyFont="1" applyFill="1" applyBorder="1" applyAlignment="1" applyProtection="1"/>
    <xf numFmtId="49" fontId="16" fillId="0" borderId="38" xfId="117" applyNumberFormat="1" applyFont="1" applyFill="1" applyBorder="1" applyAlignment="1" applyProtection="1">
      <alignment vertical="center"/>
    </xf>
    <xf numFmtId="49" fontId="16" fillId="0" borderId="1" xfId="117" applyNumberFormat="1" applyFont="1" applyFill="1" applyBorder="1" applyAlignment="1" applyProtection="1">
      <alignment vertical="center"/>
    </xf>
    <xf numFmtId="0" fontId="16" fillId="0" borderId="37" xfId="117" applyNumberFormat="1" applyFont="1" applyFill="1" applyBorder="1" applyAlignment="1" applyProtection="1">
      <alignment horizontal="center" vertical="center"/>
    </xf>
    <xf numFmtId="49" fontId="16" fillId="0" borderId="38" xfId="117" applyNumberFormat="1" applyFont="1" applyFill="1" applyBorder="1" applyAlignment="1" applyProtection="1">
      <alignment horizontal="center" vertical="center"/>
    </xf>
    <xf numFmtId="0" fontId="16" fillId="0" borderId="10" xfId="117" applyFont="1" applyFill="1" applyBorder="1" applyAlignment="1" applyProtection="1">
      <alignment wrapText="1"/>
    </xf>
    <xf numFmtId="0" fontId="28" fillId="0" borderId="10" xfId="117" applyFont="1" applyFill="1" applyBorder="1" applyAlignment="1" applyProtection="1">
      <alignment wrapText="1"/>
    </xf>
    <xf numFmtId="49" fontId="16" fillId="0" borderId="35" xfId="117" applyNumberFormat="1" applyFont="1" applyBorder="1" applyAlignment="1" applyProtection="1">
      <alignment horizontal="center" vertical="center"/>
    </xf>
    <xf numFmtId="49" fontId="16" fillId="0" borderId="30" xfId="117" applyNumberFormat="1" applyFont="1" applyBorder="1" applyAlignment="1" applyProtection="1">
      <alignment horizontal="center" vertical="center"/>
    </xf>
    <xf numFmtId="43" fontId="16" fillId="0" borderId="30" xfId="1" applyFont="1" applyBorder="1" applyAlignment="1" applyProtection="1">
      <alignment horizontal="center" vertical="center"/>
    </xf>
    <xf numFmtId="0" fontId="16" fillId="0" borderId="36" xfId="117" applyNumberFormat="1" applyFont="1" applyBorder="1" applyAlignment="1" applyProtection="1">
      <alignment horizontal="center" vertical="center"/>
    </xf>
    <xf numFmtId="43" fontId="16" fillId="3" borderId="30" xfId="1" applyFont="1" applyFill="1" applyBorder="1" applyAlignment="1" applyProtection="1">
      <alignment horizontal="center" vertical="center"/>
      <protection locked="0"/>
    </xf>
    <xf numFmtId="43" fontId="16" fillId="3" borderId="1" xfId="1" applyFont="1" applyFill="1" applyBorder="1" applyAlignment="1" applyProtection="1">
      <alignment horizontal="center" vertical="center"/>
      <protection locked="0"/>
    </xf>
    <xf numFmtId="0" fontId="28" fillId="26" borderId="10" xfId="117" applyFont="1" applyFill="1" applyBorder="1" applyAlignment="1" applyProtection="1"/>
    <xf numFmtId="49" fontId="28" fillId="26" borderId="38" xfId="117" applyNumberFormat="1" applyFont="1" applyFill="1" applyBorder="1" applyAlignment="1" applyProtection="1">
      <alignment horizontal="center" vertical="center"/>
    </xf>
    <xf numFmtId="49" fontId="28" fillId="26" borderId="1" xfId="117" applyNumberFormat="1" applyFont="1" applyFill="1" applyBorder="1" applyAlignment="1" applyProtection="1">
      <alignment horizontal="center" vertical="center"/>
    </xf>
    <xf numFmtId="49" fontId="16" fillId="26" borderId="1" xfId="117" applyNumberFormat="1" applyFont="1" applyFill="1" applyBorder="1" applyAlignment="1" applyProtection="1">
      <alignment horizontal="center" vertical="center"/>
    </xf>
    <xf numFmtId="43" fontId="16" fillId="26" borderId="1" xfId="1" applyFont="1" applyFill="1" applyBorder="1" applyAlignment="1" applyProtection="1">
      <alignment horizontal="center" vertical="center"/>
    </xf>
    <xf numFmtId="43" fontId="16" fillId="26" borderId="37" xfId="1" applyFont="1" applyFill="1" applyBorder="1" applyAlignment="1" applyProtection="1">
      <alignment horizontal="center" vertical="center"/>
    </xf>
    <xf numFmtId="49" fontId="16" fillId="0" borderId="38" xfId="117" applyNumberFormat="1" applyFont="1" applyBorder="1" applyAlignment="1" applyProtection="1">
      <alignment vertical="center"/>
    </xf>
    <xf numFmtId="49" fontId="16" fillId="0" borderId="1" xfId="117" applyNumberFormat="1" applyFont="1" applyBorder="1" applyAlignment="1" applyProtection="1">
      <alignment vertical="center"/>
    </xf>
    <xf numFmtId="0" fontId="16" fillId="25" borderId="10" xfId="117" applyFont="1" applyFill="1" applyBorder="1" applyAlignment="1" applyProtection="1"/>
    <xf numFmtId="49" fontId="16" fillId="25" borderId="38" xfId="117" applyNumberFormat="1" applyFont="1" applyFill="1" applyBorder="1" applyAlignment="1" applyProtection="1">
      <alignment horizontal="center" vertical="center"/>
    </xf>
    <xf numFmtId="49" fontId="16" fillId="25" borderId="1" xfId="117" applyNumberFormat="1" applyFont="1" applyFill="1" applyBorder="1" applyAlignment="1" applyProtection="1">
      <alignment horizontal="center" vertical="center"/>
    </xf>
    <xf numFmtId="43" fontId="16" fillId="25" borderId="1" xfId="1" applyFont="1" applyFill="1" applyBorder="1" applyAlignment="1" applyProtection="1">
      <alignment horizontal="center" vertical="center"/>
    </xf>
    <xf numFmtId="43" fontId="16" fillId="25" borderId="37" xfId="1" applyFont="1" applyFill="1" applyBorder="1" applyAlignment="1" applyProtection="1">
      <alignment horizontal="center" vertical="center"/>
    </xf>
    <xf numFmtId="0" fontId="16" fillId="25" borderId="37" xfId="117" applyNumberFormat="1" applyFont="1" applyFill="1" applyBorder="1" applyAlignment="1" applyProtection="1">
      <alignment horizontal="center" vertical="center"/>
    </xf>
    <xf numFmtId="0" fontId="28" fillId="26" borderId="10" xfId="117" applyFont="1" applyFill="1" applyBorder="1" applyAlignment="1" applyProtection="1">
      <alignment wrapText="1"/>
    </xf>
    <xf numFmtId="0" fontId="16" fillId="25" borderId="10" xfId="117" applyFont="1" applyFill="1" applyBorder="1" applyAlignment="1" applyProtection="1">
      <alignment wrapText="1"/>
    </xf>
    <xf numFmtId="49" fontId="16" fillId="0" borderId="1" xfId="117" applyNumberFormat="1" applyFont="1" applyBorder="1" applyAlignment="1" applyProtection="1">
      <alignment horizontal="center" vertical="center" wrapText="1"/>
    </xf>
    <xf numFmtId="0" fontId="16" fillId="27" borderId="10" xfId="117" applyFont="1" applyFill="1" applyBorder="1" applyAlignment="1" applyProtection="1">
      <alignment wrapText="1"/>
    </xf>
    <xf numFmtId="49" fontId="16" fillId="27" borderId="38" xfId="117" applyNumberFormat="1" applyFont="1" applyFill="1" applyBorder="1" applyAlignment="1" applyProtection="1">
      <alignment horizontal="center" vertical="center"/>
    </xf>
    <xf numFmtId="49" fontId="16" fillId="27" borderId="1" xfId="117" applyNumberFormat="1" applyFont="1" applyFill="1" applyBorder="1" applyAlignment="1" applyProtection="1">
      <alignment horizontal="center" vertical="center"/>
    </xf>
    <xf numFmtId="43" fontId="16" fillId="27" borderId="1" xfId="1" applyFont="1" applyFill="1" applyBorder="1" applyAlignment="1" applyProtection="1">
      <alignment horizontal="center" vertical="center"/>
    </xf>
    <xf numFmtId="0" fontId="16" fillId="27" borderId="37" xfId="117" applyNumberFormat="1" applyFont="1" applyFill="1" applyBorder="1" applyAlignment="1" applyProtection="1">
      <alignment horizontal="center" vertical="center"/>
    </xf>
    <xf numFmtId="0" fontId="16" fillId="28" borderId="10" xfId="117" applyFont="1" applyFill="1" applyBorder="1" applyAlignment="1" applyProtection="1">
      <alignment wrapText="1"/>
    </xf>
    <xf numFmtId="49" fontId="16" fillId="28" borderId="38" xfId="117" applyNumberFormat="1" applyFont="1" applyFill="1" applyBorder="1" applyAlignment="1" applyProtection="1">
      <alignment horizontal="center" vertical="center"/>
    </xf>
    <xf numFmtId="49" fontId="16" fillId="28" borderId="1" xfId="117" applyNumberFormat="1" applyFont="1" applyFill="1" applyBorder="1" applyAlignment="1" applyProtection="1">
      <alignment horizontal="center" vertical="center"/>
    </xf>
    <xf numFmtId="43" fontId="16" fillId="28" borderId="1" xfId="1" applyFont="1" applyFill="1" applyBorder="1" applyAlignment="1" applyProtection="1">
      <alignment horizontal="center" vertical="center"/>
    </xf>
    <xf numFmtId="0" fontId="16" fillId="28" borderId="37" xfId="117" applyNumberFormat="1" applyFont="1" applyFill="1" applyBorder="1" applyAlignment="1" applyProtection="1">
      <alignment horizontal="center" vertical="center"/>
    </xf>
    <xf numFmtId="49" fontId="16" fillId="28" borderId="1" xfId="117" applyNumberFormat="1" applyFont="1" applyFill="1" applyBorder="1" applyAlignment="1" applyProtection="1">
      <alignment horizontal="center" vertical="center" wrapText="1"/>
    </xf>
    <xf numFmtId="0" fontId="16" fillId="26" borderId="37" xfId="117" applyNumberFormat="1" applyFont="1" applyFill="1" applyBorder="1" applyAlignment="1" applyProtection="1">
      <alignment horizontal="center" vertical="center"/>
    </xf>
    <xf numFmtId="43" fontId="16" fillId="0" borderId="30" xfId="1" applyFont="1" applyFill="1" applyBorder="1" applyAlignment="1" applyProtection="1">
      <alignment horizontal="center" vertical="center"/>
    </xf>
    <xf numFmtId="0" fontId="16" fillId="0" borderId="1" xfId="117" applyFont="1" applyBorder="1" applyAlignment="1">
      <alignment wrapText="1"/>
    </xf>
    <xf numFmtId="43" fontId="4" fillId="0" borderId="1" xfId="1" applyFont="1" applyFill="1" applyBorder="1" applyAlignment="1">
      <alignment horizontal="center" wrapText="1"/>
    </xf>
    <xf numFmtId="43" fontId="4" fillId="0" borderId="1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 wrapText="1"/>
    </xf>
    <xf numFmtId="43" fontId="4" fillId="0" borderId="30" xfId="1" applyFont="1" applyFill="1" applyBorder="1" applyAlignment="1">
      <alignment horizontal="center"/>
    </xf>
    <xf numFmtId="43" fontId="15" fillId="0" borderId="1" xfId="1" applyFont="1" applyFill="1" applyBorder="1" applyAlignment="1">
      <alignment horizontal="center" wrapText="1"/>
    </xf>
    <xf numFmtId="43" fontId="4" fillId="0" borderId="37" xfId="1" applyFont="1" applyFill="1" applyBorder="1" applyAlignment="1"/>
    <xf numFmtId="43" fontId="15" fillId="0" borderId="30" xfId="1" applyFont="1" applyFill="1" applyBorder="1" applyAlignment="1">
      <alignment horizontal="center" wrapText="1"/>
    </xf>
    <xf numFmtId="43" fontId="4" fillId="0" borderId="36" xfId="1" applyFont="1" applyFill="1" applyBorder="1" applyAlignment="1"/>
    <xf numFmtId="43" fontId="14" fillId="0" borderId="1" xfId="1" applyFont="1" applyBorder="1" applyAlignment="1">
      <alignment horizontal="center" wrapText="1"/>
    </xf>
    <xf numFmtId="43" fontId="14" fillId="0" borderId="30" xfId="1" applyFont="1" applyBorder="1" applyAlignment="1">
      <alignment horizontal="center" wrapText="1"/>
    </xf>
    <xf numFmtId="0" fontId="25" fillId="0" borderId="9" xfId="10" applyFont="1" applyFill="1" applyBorder="1" applyAlignment="1">
      <alignment vertical="center" wrapText="1"/>
    </xf>
    <xf numFmtId="49" fontId="16" fillId="3" borderId="1" xfId="117" applyNumberFormat="1" applyFont="1" applyFill="1" applyBorder="1" applyAlignment="1">
      <alignment horizontal="center" vertical="center"/>
    </xf>
    <xf numFmtId="49" fontId="88" fillId="0" borderId="1" xfId="117" applyNumberFormat="1" applyFont="1" applyBorder="1" applyAlignment="1">
      <alignment horizontal="center" vertical="center"/>
    </xf>
    <xf numFmtId="0" fontId="88" fillId="0" borderId="1" xfId="117" applyFont="1" applyFill="1" applyBorder="1" applyAlignment="1" applyProtection="1">
      <alignment horizontal="center" vertical="center" wrapText="1"/>
      <protection locked="0"/>
    </xf>
    <xf numFmtId="0" fontId="88" fillId="2" borderId="1" xfId="117" applyFont="1" applyFill="1" applyBorder="1" applyAlignment="1" applyProtection="1">
      <alignment horizontal="center" vertical="center" wrapText="1"/>
      <protection locked="0"/>
    </xf>
    <xf numFmtId="49" fontId="16" fillId="29" borderId="1" xfId="117" applyNumberFormat="1" applyFont="1" applyFill="1" applyBorder="1" applyAlignment="1" applyProtection="1">
      <alignment horizontal="center" vertical="center"/>
    </xf>
    <xf numFmtId="43" fontId="16" fillId="0" borderId="1" xfId="1" applyFont="1" applyBorder="1" applyAlignment="1" applyProtection="1">
      <alignment horizontal="center" vertical="center"/>
      <protection locked="0"/>
    </xf>
    <xf numFmtId="0" fontId="16" fillId="0" borderId="37" xfId="117" applyNumberFormat="1" applyFont="1" applyBorder="1" applyAlignment="1" applyProtection="1">
      <alignment horizontal="center" vertical="center"/>
      <protection locked="0"/>
    </xf>
    <xf numFmtId="43" fontId="16" fillId="28" borderId="1" xfId="1" applyFont="1" applyFill="1" applyBorder="1" applyAlignment="1" applyProtection="1">
      <alignment horizontal="center" vertical="center"/>
      <protection hidden="1"/>
    </xf>
    <xf numFmtId="0" fontId="16" fillId="28" borderId="37" xfId="117" applyNumberFormat="1" applyFont="1" applyFill="1" applyBorder="1" applyAlignment="1" applyProtection="1">
      <alignment horizontal="center" vertical="center"/>
      <protection hidden="1"/>
    </xf>
    <xf numFmtId="0" fontId="25" fillId="0" borderId="37" xfId="10" applyFont="1" applyFill="1" applyBorder="1" applyAlignment="1">
      <alignment horizontal="center" vertical="center" wrapText="1"/>
    </xf>
    <xf numFmtId="0" fontId="25" fillId="0" borderId="33" xfId="10" applyFont="1" applyFill="1" applyBorder="1" applyAlignment="1">
      <alignment horizontal="center" vertical="center" wrapText="1"/>
    </xf>
    <xf numFmtId="43" fontId="90" fillId="0" borderId="1" xfId="1" applyFont="1" applyBorder="1" applyAlignment="1">
      <alignment horizontal="center" vertical="center"/>
    </xf>
    <xf numFmtId="49" fontId="90" fillId="0" borderId="1" xfId="117" applyNumberFormat="1" applyFont="1" applyBorder="1" applyAlignment="1">
      <alignment horizontal="center" vertical="center"/>
    </xf>
    <xf numFmtId="43" fontId="92" fillId="0" borderId="6" xfId="1" applyFont="1" applyBorder="1" applyAlignment="1">
      <alignment horizontal="center" vertical="center" wrapText="1"/>
    </xf>
    <xf numFmtId="43" fontId="92" fillId="0" borderId="7" xfId="1" applyFont="1" applyBorder="1" applyAlignment="1">
      <alignment horizontal="center" vertical="center" wrapText="1"/>
    </xf>
    <xf numFmtId="43" fontId="92" fillId="0" borderId="14" xfId="1" applyFont="1" applyBorder="1" applyAlignment="1">
      <alignment horizontal="center" vertical="center" wrapText="1"/>
    </xf>
    <xf numFmtId="43" fontId="92" fillId="0" borderId="40" xfId="1" applyFont="1" applyBorder="1" applyAlignment="1">
      <alignment horizontal="center" vertical="center" wrapText="1"/>
    </xf>
    <xf numFmtId="43" fontId="92" fillId="0" borderId="41" xfId="1" applyFont="1" applyBorder="1" applyAlignment="1">
      <alignment horizontal="center" vertical="center" wrapText="1"/>
    </xf>
    <xf numFmtId="43" fontId="15" fillId="0" borderId="32" xfId="1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horizontal="center" vertical="center"/>
    </xf>
    <xf numFmtId="0" fontId="92" fillId="0" borderId="7" xfId="5" applyFont="1" applyFill="1" applyBorder="1" applyAlignment="1">
      <alignment horizontal="center" vertical="center" wrapText="1"/>
    </xf>
    <xf numFmtId="49" fontId="91" fillId="0" borderId="31" xfId="5" applyNumberFormat="1" applyFont="1" applyFill="1" applyBorder="1" applyAlignment="1">
      <alignment horizontal="center" vertical="center" wrapText="1"/>
    </xf>
    <xf numFmtId="43" fontId="92" fillId="0" borderId="32" xfId="1" applyFont="1" applyFill="1" applyBorder="1" applyAlignment="1">
      <alignment horizontal="center" vertical="center" wrapText="1"/>
    </xf>
    <xf numFmtId="3" fontId="92" fillId="0" borderId="32" xfId="5" applyNumberFormat="1" applyFont="1" applyFill="1" applyBorder="1" applyAlignment="1">
      <alignment horizontal="center" vertical="center" wrapText="1"/>
    </xf>
    <xf numFmtId="0" fontId="92" fillId="0" borderId="32" xfId="5" applyFont="1" applyBorder="1" applyAlignment="1">
      <alignment horizontal="center" vertical="center" wrapText="1"/>
    </xf>
    <xf numFmtId="43" fontId="92" fillId="0" borderId="33" xfId="1" applyFont="1" applyFill="1" applyBorder="1" applyAlignment="1">
      <alignment vertical="center"/>
    </xf>
    <xf numFmtId="0" fontId="92" fillId="0" borderId="9" xfId="5" applyFont="1" applyFill="1" applyBorder="1" applyAlignment="1">
      <alignment horizontal="center" vertical="center" wrapText="1"/>
    </xf>
    <xf numFmtId="49" fontId="91" fillId="0" borderId="38" xfId="5" applyNumberFormat="1" applyFont="1" applyFill="1" applyBorder="1" applyAlignment="1">
      <alignment horizontal="center" vertical="center" wrapText="1"/>
    </xf>
    <xf numFmtId="43" fontId="92" fillId="0" borderId="1" xfId="1" applyFont="1" applyFill="1" applyBorder="1" applyAlignment="1">
      <alignment horizontal="center" vertical="center" wrapText="1"/>
    </xf>
    <xf numFmtId="43" fontId="92" fillId="0" borderId="1" xfId="1" applyFont="1" applyFill="1" applyBorder="1" applyAlignment="1">
      <alignment horizontal="center" vertical="center"/>
    </xf>
    <xf numFmtId="3" fontId="92" fillId="0" borderId="1" xfId="5" applyNumberFormat="1" applyFont="1" applyFill="1" applyBorder="1" applyAlignment="1">
      <alignment horizontal="center" vertical="center" wrapText="1"/>
    </xf>
    <xf numFmtId="0" fontId="92" fillId="0" borderId="1" xfId="5" applyFont="1" applyBorder="1" applyAlignment="1">
      <alignment horizontal="center" vertical="center" wrapText="1"/>
    </xf>
    <xf numFmtId="43" fontId="92" fillId="0" borderId="37" xfId="1" applyFont="1" applyFill="1" applyBorder="1" applyAlignment="1">
      <alignment vertical="center"/>
    </xf>
    <xf numFmtId="169" fontId="15" fillId="0" borderId="32" xfId="1" applyNumberFormat="1" applyFont="1" applyFill="1" applyBorder="1" applyAlignment="1">
      <alignment horizontal="center" vertical="center" wrapText="1"/>
    </xf>
    <xf numFmtId="43" fontId="14" fillId="0" borderId="32" xfId="1" applyFont="1" applyBorder="1" applyAlignment="1">
      <alignment horizontal="center" vertical="center" wrapText="1"/>
    </xf>
    <xf numFmtId="43" fontId="4" fillId="0" borderId="32" xfId="1" applyFont="1" applyFill="1" applyBorder="1" applyAlignment="1">
      <alignment horizontal="center" vertical="center" wrapText="1"/>
    </xf>
    <xf numFmtId="43" fontId="4" fillId="0" borderId="33" xfId="1" applyFont="1" applyFill="1" applyBorder="1" applyAlignment="1">
      <alignment vertical="center"/>
    </xf>
    <xf numFmtId="43" fontId="14" fillId="0" borderId="1" xfId="1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3" fontId="4" fillId="0" borderId="33" xfId="1" applyFont="1" applyFill="1" applyBorder="1" applyAlignment="1">
      <alignment horizontal="center" vertical="center"/>
    </xf>
    <xf numFmtId="43" fontId="4" fillId="0" borderId="37" xfId="1" applyFont="1" applyFill="1" applyBorder="1" applyAlignment="1">
      <alignment horizontal="center" vertical="center"/>
    </xf>
    <xf numFmtId="49" fontId="92" fillId="0" borderId="31" xfId="5" applyNumberFormat="1" applyFont="1" applyFill="1" applyBorder="1" applyAlignment="1">
      <alignment horizontal="center" vertical="center" wrapText="1"/>
    </xf>
    <xf numFmtId="49" fontId="92" fillId="0" borderId="38" xfId="5" applyNumberFormat="1" applyFont="1" applyFill="1" applyBorder="1" applyAlignment="1">
      <alignment horizontal="center" vertical="center" wrapText="1"/>
    </xf>
    <xf numFmtId="2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/>
    <xf numFmtId="2" fontId="50" fillId="20" borderId="1" xfId="2" applyNumberFormat="1" applyFont="1" applyFill="1" applyBorder="1" applyAlignment="1">
      <alignment horizontal="center" vertical="center" wrapText="1"/>
    </xf>
    <xf numFmtId="0" fontId="93" fillId="0" borderId="18" xfId="0" applyFont="1" applyFill="1" applyBorder="1" applyAlignment="1">
      <alignment horizontal="center" vertical="center"/>
    </xf>
    <xf numFmtId="49" fontId="93" fillId="0" borderId="21" xfId="0" applyNumberFormat="1" applyFont="1" applyFill="1" applyBorder="1" applyAlignment="1">
      <alignment horizontal="center" vertical="center"/>
    </xf>
    <xf numFmtId="0" fontId="93" fillId="0" borderId="65" xfId="0" applyFont="1" applyFill="1" applyBorder="1" applyAlignment="1">
      <alignment horizontal="center" vertical="center"/>
    </xf>
    <xf numFmtId="0" fontId="93" fillId="0" borderId="19" xfId="0" applyFont="1" applyFill="1" applyBorder="1" applyAlignment="1">
      <alignment horizontal="center" vertical="center" wrapText="1"/>
    </xf>
    <xf numFmtId="0" fontId="93" fillId="0" borderId="19" xfId="0" applyFont="1" applyFill="1" applyBorder="1" applyAlignment="1">
      <alignment horizontal="center" vertical="center"/>
    </xf>
    <xf numFmtId="49" fontId="93" fillId="0" borderId="32" xfId="0" applyNumberFormat="1" applyFont="1" applyFill="1" applyBorder="1" applyAlignment="1">
      <alignment horizontal="center" vertical="center"/>
    </xf>
    <xf numFmtId="49" fontId="93" fillId="0" borderId="20" xfId="0" applyNumberFormat="1" applyFont="1" applyFill="1" applyBorder="1" applyAlignment="1">
      <alignment horizontal="center" vertical="center"/>
    </xf>
    <xf numFmtId="49" fontId="93" fillId="2" borderId="21" xfId="0" applyNumberFormat="1" applyFont="1" applyFill="1" applyBorder="1" applyAlignment="1">
      <alignment horizontal="center" vertical="center"/>
    </xf>
    <xf numFmtId="0" fontId="97" fillId="0" borderId="1" xfId="2" applyFont="1" applyBorder="1" applyAlignment="1">
      <alignment horizontal="center" vertical="center"/>
    </xf>
    <xf numFmtId="0" fontId="97" fillId="0" borderId="11" xfId="2" applyFont="1" applyBorder="1" applyAlignment="1">
      <alignment horizontal="center" vertical="center" wrapText="1"/>
    </xf>
    <xf numFmtId="0" fontId="97" fillId="0" borderId="10" xfId="2" applyFont="1" applyBorder="1" applyAlignment="1">
      <alignment horizontal="center" vertical="center"/>
    </xf>
    <xf numFmtId="0" fontId="97" fillId="0" borderId="12" xfId="2" applyFont="1" applyBorder="1" applyAlignment="1">
      <alignment horizontal="center" vertical="center"/>
    </xf>
    <xf numFmtId="2" fontId="97" fillId="0" borderId="8" xfId="2" applyNumberFormat="1" applyFont="1" applyBorder="1" applyAlignment="1">
      <alignment horizontal="center" vertical="center"/>
    </xf>
    <xf numFmtId="0" fontId="97" fillId="0" borderId="1" xfId="2" applyFont="1" applyBorder="1"/>
    <xf numFmtId="0" fontId="97" fillId="0" borderId="2" xfId="2" applyFont="1" applyBorder="1"/>
    <xf numFmtId="2" fontId="98" fillId="0" borderId="8" xfId="2" applyNumberFormat="1" applyFont="1" applyBorder="1" applyAlignment="1">
      <alignment horizontal="center" vertical="center"/>
    </xf>
    <xf numFmtId="43" fontId="100" fillId="0" borderId="1" xfId="2" applyNumberFormat="1" applyFont="1" applyBorder="1" applyAlignment="1">
      <alignment horizontal="center" vertical="center"/>
    </xf>
    <xf numFmtId="43" fontId="101" fillId="0" borderId="1" xfId="2" applyNumberFormat="1" applyFont="1" applyBorder="1" applyAlignment="1">
      <alignment horizontal="center" vertical="center"/>
    </xf>
    <xf numFmtId="0" fontId="99" fillId="0" borderId="1" xfId="2" applyFont="1" applyBorder="1" applyAlignment="1">
      <alignment horizontal="center" vertical="center" wrapText="1"/>
    </xf>
    <xf numFmtId="0" fontId="100" fillId="0" borderId="1" xfId="2" applyFont="1" applyBorder="1" applyAlignment="1">
      <alignment horizontal="center" vertical="center" wrapText="1"/>
    </xf>
    <xf numFmtId="2" fontId="100" fillId="0" borderId="1" xfId="2" applyNumberFormat="1" applyFont="1" applyBorder="1" applyAlignment="1">
      <alignment horizontal="center" vertical="center" wrapText="1"/>
    </xf>
    <xf numFmtId="1" fontId="100" fillId="0" borderId="1" xfId="2" applyNumberFormat="1" applyFont="1" applyBorder="1" applyAlignment="1">
      <alignment horizontal="center" vertical="center" wrapText="1"/>
    </xf>
    <xf numFmtId="43" fontId="3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9" fontId="100" fillId="0" borderId="1" xfId="71" applyFont="1" applyBorder="1" applyAlignment="1">
      <alignment horizontal="center" vertical="center"/>
    </xf>
    <xf numFmtId="0" fontId="100" fillId="0" borderId="1" xfId="2" applyFont="1" applyFill="1" applyBorder="1" applyAlignment="1">
      <alignment horizontal="center" vertical="center"/>
    </xf>
    <xf numFmtId="43" fontId="100" fillId="0" borderId="1" xfId="2" applyNumberFormat="1" applyFont="1" applyFill="1" applyBorder="1" applyAlignment="1">
      <alignment horizontal="center" vertical="center"/>
    </xf>
    <xf numFmtId="0" fontId="100" fillId="0" borderId="10" xfId="2" applyFont="1" applyBorder="1" applyAlignment="1">
      <alignment horizontal="center" vertical="center" wrapText="1"/>
    </xf>
    <xf numFmtId="0" fontId="100" fillId="0" borderId="10" xfId="2" applyFont="1" applyBorder="1" applyAlignment="1">
      <alignment horizontal="center" wrapText="1"/>
    </xf>
    <xf numFmtId="0" fontId="100" fillId="0" borderId="1" xfId="2" applyFont="1" applyBorder="1" applyAlignment="1">
      <alignment horizontal="center" vertical="center"/>
    </xf>
    <xf numFmtId="2" fontId="100" fillId="0" borderId="1" xfId="2" applyNumberFormat="1" applyFont="1" applyFill="1" applyBorder="1" applyAlignment="1">
      <alignment horizontal="center" vertical="center"/>
    </xf>
    <xf numFmtId="0" fontId="99" fillId="0" borderId="1" xfId="2" applyFont="1" applyBorder="1"/>
    <xf numFmtId="0" fontId="99" fillId="0" borderId="1" xfId="2" applyFont="1" applyBorder="1" applyAlignment="1"/>
    <xf numFmtId="43" fontId="100" fillId="0" borderId="1" xfId="2" applyNumberFormat="1" applyFont="1" applyBorder="1" applyAlignment="1">
      <alignment horizontal="center" vertical="center" wrapText="1"/>
    </xf>
    <xf numFmtId="43" fontId="100" fillId="0" borderId="1" xfId="2" applyNumberFormat="1" applyFont="1" applyBorder="1" applyAlignment="1">
      <alignment horizontal="justify" vertical="center" wrapText="1"/>
    </xf>
    <xf numFmtId="0" fontId="100" fillId="0" borderId="0" xfId="2" applyFont="1" applyAlignment="1">
      <alignment horizontal="left" wrapText="1"/>
    </xf>
    <xf numFmtId="0" fontId="102" fillId="0" borderId="0" xfId="2" applyFont="1" applyAlignment="1">
      <alignment wrapText="1"/>
    </xf>
    <xf numFmtId="0" fontId="102" fillId="0" borderId="0" xfId="2" applyFont="1" applyAlignment="1">
      <alignment horizontal="left"/>
    </xf>
    <xf numFmtId="0" fontId="100" fillId="0" borderId="0" xfId="2" applyFont="1" applyFill="1" applyBorder="1" applyAlignment="1">
      <alignment horizontal="left" vertical="center"/>
    </xf>
    <xf numFmtId="0" fontId="102" fillId="0" borderId="0" xfId="2" applyFont="1" applyAlignment="1">
      <alignment horizontal="left" vertical="center"/>
    </xf>
    <xf numFmtId="0" fontId="94" fillId="0" borderId="0" xfId="2" applyFont="1" applyAlignment="1">
      <alignment horizontal="left" vertical="center"/>
    </xf>
    <xf numFmtId="0" fontId="99" fillId="0" borderId="0" xfId="2" applyFont="1"/>
    <xf numFmtId="0" fontId="102" fillId="0" borderId="0" xfId="2" applyFont="1"/>
    <xf numFmtId="0" fontId="99" fillId="0" borderId="4" xfId="2" applyFont="1" applyBorder="1" applyAlignment="1">
      <alignment horizontal="center" vertical="center"/>
    </xf>
    <xf numFmtId="0" fontId="99" fillId="0" borderId="5" xfId="2" applyFont="1" applyBorder="1" applyAlignment="1">
      <alignment horizontal="center" vertical="center"/>
    </xf>
    <xf numFmtId="43" fontId="100" fillId="0" borderId="1" xfId="2" applyNumberFormat="1" applyFont="1" applyBorder="1" applyAlignment="1"/>
    <xf numFmtId="0" fontId="92" fillId="0" borderId="1" xfId="2" applyFont="1" applyBorder="1" applyAlignment="1">
      <alignment horizontal="center" vertical="center" wrapText="1"/>
    </xf>
    <xf numFmtId="4" fontId="92" fillId="0" borderId="1" xfId="2" applyNumberFormat="1" applyFont="1" applyBorder="1" applyAlignment="1">
      <alignment horizontal="center" vertical="center" wrapText="1"/>
    </xf>
    <xf numFmtId="2" fontId="92" fillId="0" borderId="1" xfId="2" applyNumberFormat="1" applyFont="1" applyBorder="1" applyAlignment="1">
      <alignment horizontal="center" vertical="center" wrapText="1"/>
    </xf>
    <xf numFmtId="171" fontId="92" fillId="0" borderId="1" xfId="2" applyNumberFormat="1" applyFont="1" applyBorder="1" applyAlignment="1">
      <alignment horizontal="center" vertical="center" wrapText="1"/>
    </xf>
    <xf numFmtId="2" fontId="2" fillId="0" borderId="0" xfId="2" applyNumberFormat="1"/>
    <xf numFmtId="0" fontId="103" fillId="0" borderId="41" xfId="10" applyFont="1" applyFill="1" applyBorder="1" applyAlignment="1">
      <alignment horizontal="center" vertical="center" wrapText="1"/>
    </xf>
    <xf numFmtId="166" fontId="103" fillId="0" borderId="31" xfId="10" applyNumberFormat="1" applyFont="1" applyFill="1" applyBorder="1" applyAlignment="1">
      <alignment horizontal="center" vertical="center" wrapText="1"/>
    </xf>
    <xf numFmtId="49" fontId="103" fillId="0" borderId="32" xfId="10" applyNumberFormat="1" applyFont="1" applyFill="1" applyBorder="1" applyAlignment="1">
      <alignment horizontal="center" vertical="center" wrapText="1"/>
    </xf>
    <xf numFmtId="170" fontId="103" fillId="0" borderId="33" xfId="1" applyNumberFormat="1" applyFont="1" applyFill="1" applyBorder="1" applyAlignment="1">
      <alignment vertical="center" wrapText="1"/>
    </xf>
    <xf numFmtId="0" fontId="103" fillId="0" borderId="23" xfId="10" applyFont="1" applyFill="1" applyBorder="1" applyAlignment="1">
      <alignment horizontal="center" vertical="center" wrapText="1"/>
    </xf>
    <xf numFmtId="166" fontId="103" fillId="0" borderId="38" xfId="10" applyNumberFormat="1" applyFont="1" applyFill="1" applyBorder="1" applyAlignment="1">
      <alignment horizontal="center" vertical="center" wrapText="1"/>
    </xf>
    <xf numFmtId="49" fontId="103" fillId="0" borderId="1" xfId="10" applyNumberFormat="1" applyFont="1" applyFill="1" applyBorder="1" applyAlignment="1">
      <alignment horizontal="center" vertical="center" wrapText="1"/>
    </xf>
    <xf numFmtId="49" fontId="103" fillId="0" borderId="30" xfId="10" applyNumberFormat="1" applyFont="1" applyFill="1" applyBorder="1" applyAlignment="1">
      <alignment horizontal="center" vertical="center" wrapText="1"/>
    </xf>
    <xf numFmtId="4" fontId="103" fillId="0" borderId="30" xfId="10" applyNumberFormat="1" applyFont="1" applyFill="1" applyBorder="1" applyAlignment="1">
      <alignment horizontal="center" vertical="center" wrapText="1"/>
    </xf>
    <xf numFmtId="170" fontId="103" fillId="0" borderId="36" xfId="1" applyNumberFormat="1" applyFont="1" applyFill="1" applyBorder="1" applyAlignment="1">
      <alignment vertical="center" wrapText="1"/>
    </xf>
    <xf numFmtId="2" fontId="104" fillId="20" borderId="1" xfId="2" applyNumberFormat="1" applyFont="1" applyFill="1" applyBorder="1" applyAlignment="1">
      <alignment horizontal="center" vertical="center" wrapText="1"/>
    </xf>
    <xf numFmtId="0" fontId="104" fillId="20" borderId="1" xfId="2" applyFont="1" applyFill="1" applyBorder="1" applyAlignment="1">
      <alignment horizontal="center" vertical="center" wrapText="1"/>
    </xf>
    <xf numFmtId="43" fontId="6" fillId="0" borderId="1" xfId="2" applyNumberFormat="1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0" fontId="100" fillId="0" borderId="10" xfId="2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43" fontId="28" fillId="3" borderId="1" xfId="1" applyFont="1" applyFill="1" applyBorder="1" applyAlignment="1" applyProtection="1">
      <alignment horizontal="center" vertical="center"/>
      <protection locked="0"/>
    </xf>
    <xf numFmtId="2" fontId="93" fillId="0" borderId="18" xfId="0" applyNumberFormat="1" applyFont="1" applyFill="1" applyBorder="1" applyAlignment="1">
      <alignment horizontal="center"/>
    </xf>
    <xf numFmtId="2" fontId="93" fillId="0" borderId="21" xfId="0" applyNumberFormat="1" applyFont="1" applyFill="1" applyBorder="1" applyAlignment="1">
      <alignment horizontal="center" vertical="center"/>
    </xf>
    <xf numFmtId="2" fontId="53" fillId="0" borderId="23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2" fontId="53" fillId="0" borderId="25" xfId="0" applyNumberFormat="1" applyFont="1" applyFill="1" applyBorder="1" applyAlignment="1">
      <alignment horizontal="center" vertical="center"/>
    </xf>
    <xf numFmtId="2" fontId="53" fillId="0" borderId="15" xfId="0" applyNumberFormat="1" applyFont="1" applyFill="1" applyBorder="1" applyAlignment="1">
      <alignment horizontal="center" vertical="center"/>
    </xf>
    <xf numFmtId="2" fontId="93" fillId="0" borderId="19" xfId="0" applyNumberFormat="1" applyFont="1" applyFill="1" applyBorder="1" applyAlignment="1"/>
    <xf numFmtId="2" fontId="93" fillId="0" borderId="20" xfId="0" applyNumberFormat="1" applyFont="1" applyFill="1" applyBorder="1" applyAlignment="1"/>
    <xf numFmtId="2" fontId="93" fillId="2" borderId="33" xfId="0" applyNumberFormat="1" applyFont="1" applyFill="1" applyBorder="1" applyAlignment="1">
      <alignment horizontal="center" vertical="center"/>
    </xf>
    <xf numFmtId="2" fontId="53" fillId="0" borderId="37" xfId="0" applyNumberFormat="1" applyFont="1" applyFill="1" applyBorder="1" applyAlignment="1">
      <alignment horizontal="center" vertical="center"/>
    </xf>
    <xf numFmtId="2" fontId="53" fillId="0" borderId="36" xfId="0" applyNumberFormat="1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wrapText="1"/>
    </xf>
    <xf numFmtId="0" fontId="102" fillId="0" borderId="0" xfId="2" applyFont="1" applyAlignment="1">
      <alignment horizontal="center" vertical="center"/>
    </xf>
    <xf numFmtId="0" fontId="100" fillId="0" borderId="0" xfId="2" applyFont="1" applyAlignment="1" applyProtection="1">
      <alignment horizontal="left" wrapText="1"/>
    </xf>
    <xf numFmtId="0" fontId="100" fillId="0" borderId="0" xfId="2" applyFont="1" applyAlignment="1" applyProtection="1">
      <alignment horizontal="left" wrapText="1"/>
      <protection locked="0"/>
    </xf>
    <xf numFmtId="0" fontId="100" fillId="0" borderId="0" xfId="2" applyFont="1" applyAlignment="1" applyProtection="1">
      <alignment horizontal="left" vertical="top" wrapText="1"/>
    </xf>
    <xf numFmtId="0" fontId="100" fillId="0" borderId="0" xfId="2" applyFont="1" applyAlignment="1" applyProtection="1">
      <alignment vertical="top" wrapText="1"/>
    </xf>
    <xf numFmtId="0" fontId="65" fillId="2" borderId="1" xfId="117" applyFont="1" applyFill="1" applyBorder="1" applyAlignment="1" applyProtection="1">
      <alignment horizontal="center" vertical="center" wrapText="1"/>
      <protection locked="0"/>
    </xf>
    <xf numFmtId="0" fontId="65" fillId="2" borderId="37" xfId="117" applyFont="1" applyFill="1" applyBorder="1" applyAlignment="1" applyProtection="1">
      <alignment horizontal="center" vertical="center" wrapText="1"/>
      <protection hidden="1"/>
    </xf>
    <xf numFmtId="0" fontId="65" fillId="2" borderId="1" xfId="117" applyFont="1" applyFill="1" applyBorder="1" applyAlignment="1" applyProtection="1">
      <alignment horizontal="center" vertical="center" wrapText="1"/>
      <protection hidden="1"/>
    </xf>
    <xf numFmtId="0" fontId="15" fillId="2" borderId="1" xfId="5" applyFont="1" applyFill="1" applyBorder="1" applyAlignment="1">
      <alignment horizontal="center" vertical="center" wrapText="1"/>
    </xf>
    <xf numFmtId="2" fontId="15" fillId="2" borderId="1" xfId="5" applyNumberFormat="1" applyFont="1" applyFill="1" applyBorder="1" applyAlignment="1">
      <alignment horizontal="center" vertical="center" wrapText="1"/>
    </xf>
    <xf numFmtId="2" fontId="16" fillId="0" borderId="0" xfId="117" applyNumberFormat="1" applyFont="1" applyAlignment="1">
      <alignment horizontal="left"/>
    </xf>
    <xf numFmtId="43" fontId="16" fillId="0" borderId="0" xfId="117" applyNumberFormat="1" applyFont="1" applyAlignment="1">
      <alignment horizontal="left"/>
    </xf>
    <xf numFmtId="43" fontId="90" fillId="3" borderId="1" xfId="1" applyFont="1" applyFill="1" applyBorder="1" applyAlignment="1" applyProtection="1">
      <alignment horizontal="center" vertical="center"/>
      <protection locked="0"/>
    </xf>
    <xf numFmtId="2" fontId="90" fillId="0" borderId="1" xfId="117" applyNumberFormat="1" applyFont="1" applyBorder="1" applyAlignment="1">
      <alignment horizontal="center" vertical="center"/>
    </xf>
    <xf numFmtId="2" fontId="90" fillId="0" borderId="1" xfId="1" applyNumberFormat="1" applyFont="1" applyBorder="1" applyAlignment="1">
      <alignment horizontal="center" vertical="center"/>
    </xf>
    <xf numFmtId="172" fontId="25" fillId="0" borderId="0" xfId="10" applyNumberFormat="1" applyFont="1" applyFill="1"/>
    <xf numFmtId="170" fontId="25" fillId="0" borderId="0" xfId="10" applyNumberFormat="1" applyFont="1" applyFill="1"/>
    <xf numFmtId="43" fontId="14" fillId="0" borderId="0" xfId="5" applyNumberFormat="1" applyFont="1"/>
    <xf numFmtId="43" fontId="103" fillId="3" borderId="1" xfId="1" applyFont="1" applyFill="1" applyBorder="1" applyAlignment="1" applyProtection="1">
      <alignment horizontal="center" vertical="center"/>
      <protection locked="0"/>
    </xf>
    <xf numFmtId="2" fontId="16" fillId="0" borderId="1" xfId="1" applyNumberFormat="1" applyFont="1" applyBorder="1" applyAlignment="1"/>
    <xf numFmtId="0" fontId="16" fillId="0" borderId="4" xfId="0" applyFont="1" applyBorder="1" applyAlignment="1" applyProtection="1">
      <alignment horizontal="center" vertical="center"/>
    </xf>
    <xf numFmtId="0" fontId="16" fillId="0" borderId="61" xfId="0" applyFont="1" applyBorder="1" applyAlignment="1" applyProtection="1">
      <alignment horizontal="center" vertical="center"/>
    </xf>
    <xf numFmtId="0" fontId="100" fillId="0" borderId="0" xfId="2" applyFont="1" applyAlignment="1" applyProtection="1">
      <alignment horizontal="left" vertical="top" wrapText="1"/>
    </xf>
    <xf numFmtId="0" fontId="100" fillId="0" borderId="0" xfId="2" applyFont="1" applyAlignment="1" applyProtection="1">
      <alignment horizontal="left" wrapText="1"/>
    </xf>
    <xf numFmtId="0" fontId="6" fillId="0" borderId="0" xfId="2" applyFont="1" applyAlignment="1" applyProtection="1">
      <alignment horizontal="center"/>
      <protection locked="0"/>
    </xf>
    <xf numFmtId="0" fontId="100" fillId="0" borderId="0" xfId="2" applyFont="1" applyAlignment="1" applyProtection="1">
      <alignment horizontal="left" wrapText="1"/>
      <protection locked="0"/>
    </xf>
    <xf numFmtId="0" fontId="85" fillId="24" borderId="0" xfId="2" applyFont="1" applyFill="1" applyAlignment="1" applyProtection="1">
      <alignment horizontal="left" wrapText="1"/>
    </xf>
    <xf numFmtId="0" fontId="92" fillId="0" borderId="8" xfId="0" applyFont="1" applyBorder="1" applyAlignment="1" applyProtection="1">
      <alignment horizontal="center" vertical="center" wrapText="1"/>
      <protection locked="0"/>
    </xf>
    <xf numFmtId="0" fontId="92" fillId="0" borderId="0" xfId="0" applyFont="1" applyBorder="1" applyAlignment="1" applyProtection="1">
      <alignment horizontal="center" vertical="center" wrapText="1"/>
      <protection locked="0"/>
    </xf>
    <xf numFmtId="0" fontId="92" fillId="0" borderId="7" xfId="0" applyFont="1" applyBorder="1" applyAlignment="1" applyProtection="1">
      <alignment horizontal="center" vertical="center" wrapText="1"/>
      <protection locked="0"/>
    </xf>
    <xf numFmtId="0" fontId="92" fillId="0" borderId="0" xfId="0" applyFont="1" applyBorder="1" applyAlignment="1" applyProtection="1">
      <alignment horizontal="center" vertical="center" wrapText="1"/>
    </xf>
    <xf numFmtId="0" fontId="92" fillId="0" borderId="7" xfId="0" applyFont="1" applyBorder="1" applyAlignment="1" applyProtection="1">
      <alignment horizontal="center" vertical="center" wrapText="1"/>
    </xf>
    <xf numFmtId="0" fontId="88" fillId="0" borderId="10" xfId="117" applyFont="1" applyBorder="1" applyAlignment="1" applyProtection="1">
      <alignment horizontal="center" vertical="center" wrapText="1"/>
    </xf>
    <xf numFmtId="0" fontId="88" fillId="0" borderId="31" xfId="117" applyFont="1" applyBorder="1" applyAlignment="1" applyProtection="1">
      <alignment horizontal="center" wrapText="1"/>
    </xf>
    <xf numFmtId="0" fontId="88" fillId="0" borderId="38" xfId="117" applyFont="1" applyBorder="1" applyAlignment="1" applyProtection="1">
      <alignment horizontal="center" wrapText="1"/>
    </xf>
    <xf numFmtId="0" fontId="88" fillId="0" borderId="32" xfId="117" applyFont="1" applyBorder="1" applyAlignment="1" applyProtection="1">
      <alignment horizontal="center" wrapText="1"/>
    </xf>
    <xf numFmtId="0" fontId="88" fillId="0" borderId="1" xfId="117" applyFont="1" applyBorder="1" applyAlignment="1" applyProtection="1">
      <alignment horizontal="center" wrapText="1"/>
    </xf>
    <xf numFmtId="0" fontId="88" fillId="0" borderId="21" xfId="117" applyFont="1" applyBorder="1" applyAlignment="1" applyProtection="1">
      <alignment horizontal="center" vertical="center"/>
    </xf>
    <xf numFmtId="0" fontId="88" fillId="0" borderId="19" xfId="117" applyFont="1" applyBorder="1" applyAlignment="1" applyProtection="1">
      <alignment horizontal="center" vertical="center"/>
    </xf>
    <xf numFmtId="0" fontId="88" fillId="0" borderId="22" xfId="117" applyFont="1" applyBorder="1" applyAlignment="1" applyProtection="1">
      <alignment horizontal="center" vertical="center"/>
    </xf>
    <xf numFmtId="0" fontId="65" fillId="0" borderId="10" xfId="117" applyFont="1" applyBorder="1" applyAlignment="1" applyProtection="1">
      <alignment horizontal="center" vertical="center" wrapText="1"/>
    </xf>
    <xf numFmtId="0" fontId="65" fillId="0" borderId="31" xfId="117" applyFont="1" applyBorder="1" applyAlignment="1" applyProtection="1">
      <alignment horizontal="center" wrapText="1"/>
    </xf>
    <xf numFmtId="0" fontId="65" fillId="0" borderId="38" xfId="117" applyFont="1" applyBorder="1" applyAlignment="1" applyProtection="1">
      <alignment horizontal="center" wrapText="1"/>
    </xf>
    <xf numFmtId="0" fontId="65" fillId="0" borderId="32" xfId="117" applyFont="1" applyBorder="1" applyAlignment="1" applyProtection="1">
      <alignment horizontal="center" wrapText="1"/>
    </xf>
    <xf numFmtId="0" fontId="65" fillId="0" borderId="1" xfId="117" applyFont="1" applyBorder="1" applyAlignment="1" applyProtection="1">
      <alignment horizontal="center" wrapText="1"/>
    </xf>
    <xf numFmtId="0" fontId="65" fillId="0" borderId="21" xfId="117" applyFont="1" applyBorder="1" applyAlignment="1" applyProtection="1">
      <alignment horizontal="center" vertical="center"/>
    </xf>
    <xf numFmtId="0" fontId="65" fillId="0" borderId="19" xfId="117" applyFont="1" applyBorder="1" applyAlignment="1" applyProtection="1">
      <alignment horizontal="center" vertical="center"/>
    </xf>
    <xf numFmtId="0" fontId="65" fillId="0" borderId="22" xfId="117" applyFont="1" applyBorder="1" applyAlignment="1" applyProtection="1">
      <alignment horizontal="center" vertical="center"/>
    </xf>
    <xf numFmtId="0" fontId="65" fillId="0" borderId="10" xfId="117" applyFont="1" applyBorder="1" applyAlignment="1">
      <alignment horizontal="center" vertical="center" wrapText="1"/>
    </xf>
    <xf numFmtId="0" fontId="65" fillId="0" borderId="31" xfId="117" applyFont="1" applyBorder="1" applyAlignment="1">
      <alignment horizontal="center" wrapText="1"/>
    </xf>
    <xf numFmtId="0" fontId="65" fillId="0" borderId="38" xfId="117" applyFont="1" applyBorder="1" applyAlignment="1">
      <alignment horizontal="center" wrapText="1"/>
    </xf>
    <xf numFmtId="0" fontId="65" fillId="0" borderId="32" xfId="117" applyFont="1" applyBorder="1" applyAlignment="1">
      <alignment horizontal="center" wrapText="1"/>
    </xf>
    <xf numFmtId="0" fontId="65" fillId="0" borderId="1" xfId="117" applyFont="1" applyBorder="1" applyAlignment="1">
      <alignment horizontal="center" wrapText="1"/>
    </xf>
    <xf numFmtId="0" fontId="65" fillId="0" borderId="21" xfId="117" applyFont="1" applyBorder="1" applyAlignment="1">
      <alignment horizontal="center" vertical="center"/>
    </xf>
    <xf numFmtId="0" fontId="65" fillId="0" borderId="19" xfId="117" applyFont="1" applyBorder="1" applyAlignment="1">
      <alignment horizontal="center" vertical="center"/>
    </xf>
    <xf numFmtId="0" fontId="65" fillId="0" borderId="22" xfId="117" applyFont="1" applyBorder="1" applyAlignment="1">
      <alignment horizontal="center" vertical="center"/>
    </xf>
    <xf numFmtId="0" fontId="88" fillId="0" borderId="10" xfId="117" applyFont="1" applyBorder="1" applyAlignment="1">
      <alignment horizontal="center" vertical="center" wrapText="1"/>
    </xf>
    <xf numFmtId="0" fontId="88" fillId="0" borderId="31" xfId="117" applyFont="1" applyBorder="1" applyAlignment="1">
      <alignment horizontal="center" wrapText="1"/>
    </xf>
    <xf numFmtId="0" fontId="88" fillId="0" borderId="38" xfId="117" applyFont="1" applyBorder="1" applyAlignment="1">
      <alignment horizontal="center" wrapText="1"/>
    </xf>
    <xf numFmtId="0" fontId="88" fillId="0" borderId="32" xfId="117" applyFont="1" applyBorder="1" applyAlignment="1">
      <alignment horizontal="center" wrapText="1"/>
    </xf>
    <xf numFmtId="0" fontId="88" fillId="0" borderId="1" xfId="117" applyFont="1" applyBorder="1" applyAlignment="1">
      <alignment horizontal="center" wrapText="1"/>
    </xf>
    <xf numFmtId="0" fontId="88" fillId="0" borderId="21" xfId="117" applyFont="1" applyBorder="1" applyAlignment="1">
      <alignment horizontal="center" vertical="center"/>
    </xf>
    <xf numFmtId="0" fontId="88" fillId="0" borderId="19" xfId="117" applyFont="1" applyBorder="1" applyAlignment="1">
      <alignment horizontal="center" vertical="center"/>
    </xf>
    <xf numFmtId="0" fontId="88" fillId="0" borderId="22" xfId="117" applyFont="1" applyBorder="1" applyAlignment="1">
      <alignment horizontal="center" vertical="center"/>
    </xf>
    <xf numFmtId="0" fontId="65" fillId="0" borderId="1" xfId="117" applyFont="1" applyBorder="1" applyAlignment="1">
      <alignment horizontal="center" vertical="center"/>
    </xf>
    <xf numFmtId="0" fontId="65" fillId="0" borderId="1" xfId="117" applyFont="1" applyBorder="1" applyAlignment="1">
      <alignment horizontal="center" vertical="center" wrapText="1"/>
    </xf>
    <xf numFmtId="0" fontId="65" fillId="0" borderId="4" xfId="117" applyFont="1" applyBorder="1" applyAlignment="1">
      <alignment horizontal="center" vertical="center" wrapText="1"/>
    </xf>
    <xf numFmtId="0" fontId="65" fillId="0" borderId="5" xfId="117" applyFont="1" applyBorder="1" applyAlignment="1">
      <alignment horizontal="center" vertical="center" wrapText="1"/>
    </xf>
    <xf numFmtId="0" fontId="4" fillId="0" borderId="6" xfId="5" applyFont="1" applyFill="1" applyBorder="1" applyAlignment="1">
      <alignment horizontal="left" vertical="center" wrapText="1"/>
    </xf>
    <xf numFmtId="0" fontId="4" fillId="0" borderId="7" xfId="5" applyFont="1" applyFill="1" applyBorder="1" applyAlignment="1">
      <alignment horizontal="left" vertical="center" wrapText="1"/>
    </xf>
    <xf numFmtId="0" fontId="14" fillId="0" borderId="25" xfId="5" applyFont="1" applyBorder="1" applyAlignment="1">
      <alignment horizontal="center" vertical="center" wrapText="1"/>
    </xf>
    <xf numFmtId="0" fontId="14" fillId="0" borderId="16" xfId="5" applyFont="1" applyBorder="1" applyAlignment="1">
      <alignment horizontal="center" vertical="center" wrapText="1"/>
    </xf>
    <xf numFmtId="0" fontId="14" fillId="0" borderId="15" xfId="5" applyFont="1" applyBorder="1" applyAlignment="1">
      <alignment horizontal="center" vertical="center" wrapText="1"/>
    </xf>
    <xf numFmtId="0" fontId="4" fillId="0" borderId="10" xfId="5" applyFont="1" applyFill="1" applyBorder="1" applyAlignment="1">
      <alignment horizontal="left" vertical="center" wrapText="1"/>
    </xf>
    <xf numFmtId="0" fontId="4" fillId="0" borderId="9" xfId="5" applyFont="1" applyFill="1" applyBorder="1" applyAlignment="1">
      <alignment horizontal="left" vertical="center" wrapText="1"/>
    </xf>
    <xf numFmtId="0" fontId="14" fillId="0" borderId="23" xfId="5" applyFont="1" applyBorder="1" applyAlignment="1">
      <alignment horizontal="center" vertical="center" wrapText="1"/>
    </xf>
    <xf numFmtId="0" fontId="14" fillId="0" borderId="9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 wrapText="1"/>
    </xf>
    <xf numFmtId="0" fontId="4" fillId="0" borderId="10" xfId="5" applyFont="1" applyFill="1" applyBorder="1" applyAlignment="1">
      <alignment horizontal="center" vertical="center" wrapText="1"/>
    </xf>
    <xf numFmtId="0" fontId="4" fillId="0" borderId="9" xfId="5" applyFont="1" applyFill="1" applyBorder="1" applyAlignment="1">
      <alignment horizontal="center" vertical="center" wrapText="1"/>
    </xf>
    <xf numFmtId="0" fontId="4" fillId="0" borderId="15" xfId="5" applyFont="1" applyBorder="1" applyAlignment="1">
      <alignment horizontal="center" vertical="center" wrapText="1"/>
    </xf>
    <xf numFmtId="0" fontId="4" fillId="0" borderId="16" xfId="5" applyFont="1" applyBorder="1" applyAlignment="1">
      <alignment horizontal="center" vertical="center" wrapText="1"/>
    </xf>
    <xf numFmtId="0" fontId="14" fillId="0" borderId="18" xfId="5" applyFont="1" applyBorder="1" applyAlignment="1">
      <alignment horizontal="center" vertical="center" wrapText="1"/>
    </xf>
    <xf numFmtId="0" fontId="14" fillId="0" borderId="19" xfId="5" applyFont="1" applyBorder="1" applyAlignment="1">
      <alignment horizontal="center" vertical="center" wrapText="1"/>
    </xf>
    <xf numFmtId="0" fontId="14" fillId="0" borderId="21" xfId="5" applyFont="1" applyBorder="1" applyAlignment="1">
      <alignment horizontal="center" vertical="center" wrapText="1"/>
    </xf>
    <xf numFmtId="0" fontId="4" fillId="0" borderId="13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center" vertical="center" wrapText="1"/>
    </xf>
    <xf numFmtId="0" fontId="14" fillId="0" borderId="8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4" fillId="0" borderId="7" xfId="5" applyFont="1" applyBorder="1" applyAlignment="1">
      <alignment horizontal="center" vertical="center" wrapText="1"/>
    </xf>
    <xf numFmtId="0" fontId="4" fillId="0" borderId="10" xfId="5" applyFont="1" applyBorder="1" applyAlignment="1">
      <alignment horizontal="center" vertical="center" wrapText="1"/>
    </xf>
    <xf numFmtId="0" fontId="4" fillId="0" borderId="9" xfId="5" applyFont="1" applyBorder="1" applyAlignment="1"/>
    <xf numFmtId="0" fontId="4" fillId="0" borderId="9" xfId="5" applyFont="1" applyBorder="1" applyAlignment="1">
      <alignment horizontal="center" vertical="center" wrapText="1"/>
    </xf>
    <xf numFmtId="0" fontId="15" fillId="0" borderId="0" xfId="5" applyFont="1" applyFill="1" applyAlignment="1">
      <alignment horizontal="left" vertical="center" wrapText="1"/>
    </xf>
    <xf numFmtId="0" fontId="13" fillId="0" borderId="0" xfId="5" applyAlignment="1"/>
    <xf numFmtId="0" fontId="15" fillId="0" borderId="8" xfId="5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center" vertical="center" wrapText="1"/>
    </xf>
    <xf numFmtId="0" fontId="15" fillId="0" borderId="13" xfId="5" applyFont="1" applyFill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2" fontId="15" fillId="0" borderId="10" xfId="5" applyNumberFormat="1" applyFont="1" applyFill="1" applyBorder="1" applyAlignment="1">
      <alignment horizontal="center" vertical="center" wrapText="1"/>
    </xf>
    <xf numFmtId="0" fontId="107" fillId="0" borderId="9" xfId="5" applyFont="1" applyBorder="1" applyAlignment="1">
      <alignment horizontal="center" vertical="center" wrapText="1"/>
    </xf>
    <xf numFmtId="0" fontId="107" fillId="0" borderId="11" xfId="5" applyFont="1" applyBorder="1" applyAlignment="1"/>
    <xf numFmtId="0" fontId="15" fillId="0" borderId="0" xfId="5" applyFont="1" applyFill="1" applyBorder="1" applyAlignment="1">
      <alignment horizontal="left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2" fontId="4" fillId="0" borderId="10" xfId="5" applyNumberFormat="1" applyFont="1" applyFill="1" applyBorder="1" applyAlignment="1">
      <alignment horizontal="center" vertical="center" wrapText="1"/>
    </xf>
    <xf numFmtId="0" fontId="14" fillId="0" borderId="11" xfId="5" applyFont="1" applyBorder="1" applyAlignment="1"/>
    <xf numFmtId="0" fontId="15" fillId="0" borderId="35" xfId="5" applyFont="1" applyFill="1" applyBorder="1" applyAlignment="1">
      <alignment horizontal="center" vertical="center"/>
    </xf>
    <xf numFmtId="0" fontId="15" fillId="0" borderId="30" xfId="5" applyFont="1" applyFill="1" applyBorder="1" applyAlignment="1">
      <alignment horizontal="center" vertical="center"/>
    </xf>
    <xf numFmtId="0" fontId="4" fillId="0" borderId="30" xfId="5" applyFont="1" applyFill="1" applyBorder="1" applyAlignment="1">
      <alignment horizontal="center" vertical="center"/>
    </xf>
    <xf numFmtId="0" fontId="4" fillId="0" borderId="15" xfId="5" applyFont="1" applyFill="1" applyBorder="1" applyAlignment="1">
      <alignment horizontal="center" vertical="center" wrapText="1"/>
    </xf>
    <xf numFmtId="0" fontId="4" fillId="0" borderId="16" xfId="5" applyFont="1" applyFill="1" applyBorder="1" applyAlignment="1">
      <alignment horizontal="center" vertical="center" wrapText="1"/>
    </xf>
    <xf numFmtId="0" fontId="14" fillId="0" borderId="16" xfId="5" applyFont="1" applyBorder="1" applyAlignment="1"/>
    <xf numFmtId="0" fontId="4" fillId="0" borderId="31" xfId="5" applyFont="1" applyFill="1" applyBorder="1" applyAlignment="1">
      <alignment horizontal="center" vertical="center"/>
    </xf>
    <xf numFmtId="0" fontId="4" fillId="0" borderId="32" xfId="5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/>
    </xf>
    <xf numFmtId="0" fontId="14" fillId="0" borderId="7" xfId="5" applyFont="1" applyBorder="1" applyAlignment="1"/>
    <xf numFmtId="0" fontId="4" fillId="0" borderId="38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14" fillId="0" borderId="9" xfId="5" applyFont="1" applyBorder="1" applyAlignment="1"/>
    <xf numFmtId="0" fontId="4" fillId="0" borderId="0" xfId="5" applyFont="1" applyFill="1" applyBorder="1" applyAlignment="1">
      <alignment horizontal="left" vertical="center" wrapText="1"/>
    </xf>
    <xf numFmtId="0" fontId="14" fillId="0" borderId="0" xfId="5" applyFont="1" applyAlignment="1">
      <alignment horizontal="left"/>
    </xf>
    <xf numFmtId="0" fontId="4" fillId="0" borderId="9" xfId="5" applyFont="1" applyFill="1" applyBorder="1" applyAlignment="1">
      <alignment horizontal="center" vertical="center"/>
    </xf>
    <xf numFmtId="0" fontId="4" fillId="0" borderId="8" xfId="5" applyFont="1" applyFill="1" applyBorder="1" applyAlignment="1">
      <alignment horizontal="center" vertical="center"/>
    </xf>
    <xf numFmtId="43" fontId="92" fillId="0" borderId="42" xfId="1" applyFont="1" applyBorder="1" applyAlignment="1">
      <alignment horizontal="center" vertical="center" wrapText="1"/>
    </xf>
    <xf numFmtId="43" fontId="92" fillId="0" borderId="27" xfId="1" applyFont="1" applyBorder="1" applyAlignment="1">
      <alignment horizontal="center" vertical="center" wrapText="1"/>
    </xf>
    <xf numFmtId="43" fontId="92" fillId="0" borderId="28" xfId="1" applyFont="1" applyBorder="1" applyAlignment="1">
      <alignment horizontal="center" vertical="center" wrapText="1"/>
    </xf>
    <xf numFmtId="43" fontId="92" fillId="0" borderId="26" xfId="1" applyFont="1" applyBorder="1" applyAlignment="1">
      <alignment horizontal="center" vertical="center" wrapText="1"/>
    </xf>
    <xf numFmtId="43" fontId="92" fillId="0" borderId="41" xfId="1" applyFont="1" applyBorder="1" applyAlignment="1">
      <alignment horizontal="center" vertical="center" wrapText="1"/>
    </xf>
    <xf numFmtId="43" fontId="92" fillId="0" borderId="7" xfId="1" applyFont="1" applyBorder="1" applyAlignment="1">
      <alignment horizontal="center" vertical="center" wrapText="1"/>
    </xf>
    <xf numFmtId="43" fontId="92" fillId="0" borderId="14" xfId="1" applyFont="1" applyBorder="1" applyAlignment="1">
      <alignment horizontal="center" vertical="center" wrapText="1"/>
    </xf>
    <xf numFmtId="0" fontId="4" fillId="0" borderId="17" xfId="5" applyFont="1" applyBorder="1" applyAlignment="1">
      <alignment horizontal="center" vertical="center" wrapText="1"/>
    </xf>
    <xf numFmtId="43" fontId="92" fillId="0" borderId="29" xfId="1" applyFont="1" applyBorder="1" applyAlignment="1">
      <alignment horizontal="center" vertical="center" wrapText="1"/>
    </xf>
    <xf numFmtId="43" fontId="92" fillId="0" borderId="18" xfId="1" applyFont="1" applyBorder="1" applyAlignment="1">
      <alignment horizontal="center" vertical="center" wrapText="1"/>
    </xf>
    <xf numFmtId="43" fontId="92" fillId="0" borderId="19" xfId="1" applyFont="1" applyBorder="1" applyAlignment="1">
      <alignment horizontal="center" vertical="center" wrapText="1"/>
    </xf>
    <xf numFmtId="43" fontId="92" fillId="0" borderId="20" xfId="1" applyFont="1" applyBorder="1" applyAlignment="1">
      <alignment horizontal="center" vertical="center" wrapText="1"/>
    </xf>
    <xf numFmtId="43" fontId="92" fillId="0" borderId="21" xfId="1" applyFont="1" applyBorder="1" applyAlignment="1">
      <alignment horizontal="center" vertical="center" wrapText="1"/>
    </xf>
    <xf numFmtId="43" fontId="92" fillId="0" borderId="22" xfId="1" applyFont="1" applyBorder="1" applyAlignment="1">
      <alignment horizontal="center" vertical="center" wrapText="1"/>
    </xf>
    <xf numFmtId="0" fontId="92" fillId="0" borderId="13" xfId="5" applyFont="1" applyFill="1" applyBorder="1" applyAlignment="1">
      <alignment horizontal="center" vertical="center" wrapText="1"/>
    </xf>
    <xf numFmtId="0" fontId="92" fillId="0" borderId="8" xfId="5" applyFont="1" applyBorder="1" applyAlignment="1">
      <alignment horizontal="center" vertical="center" wrapText="1"/>
    </xf>
    <xf numFmtId="0" fontId="92" fillId="0" borderId="6" xfId="5" applyFont="1" applyBorder="1" applyAlignment="1">
      <alignment horizontal="center" vertical="center" wrapText="1"/>
    </xf>
    <xf numFmtId="0" fontId="92" fillId="0" borderId="7" xfId="5" applyFont="1" applyBorder="1" applyAlignment="1">
      <alignment horizontal="center" vertical="center" wrapText="1"/>
    </xf>
    <xf numFmtId="0" fontId="92" fillId="0" borderId="10" xfId="5" applyFont="1" applyBorder="1" applyAlignment="1">
      <alignment horizontal="center" vertical="center" wrapText="1"/>
    </xf>
    <xf numFmtId="0" fontId="92" fillId="0" borderId="9" xfId="5" applyFont="1" applyBorder="1" applyAlignment="1"/>
    <xf numFmtId="0" fontId="92" fillId="0" borderId="11" xfId="5" applyFont="1" applyBorder="1" applyAlignment="1"/>
    <xf numFmtId="0" fontId="92" fillId="0" borderId="9" xfId="5" applyFont="1" applyBorder="1" applyAlignment="1">
      <alignment horizontal="center" vertical="center" wrapText="1"/>
    </xf>
    <xf numFmtId="0" fontId="92" fillId="0" borderId="11" xfId="5" applyFont="1" applyBorder="1" applyAlignment="1">
      <alignment horizontal="center" vertical="center" wrapText="1"/>
    </xf>
    <xf numFmtId="43" fontId="92" fillId="0" borderId="23" xfId="1" applyFont="1" applyBorder="1" applyAlignment="1">
      <alignment horizontal="center" vertical="center" wrapText="1"/>
    </xf>
    <xf numFmtId="43" fontId="92" fillId="0" borderId="9" xfId="1" applyFont="1" applyBorder="1" applyAlignment="1">
      <alignment horizontal="center" vertical="center" wrapText="1"/>
    </xf>
    <xf numFmtId="43" fontId="92" fillId="0" borderId="11" xfId="1" applyFont="1" applyBorder="1" applyAlignment="1">
      <alignment horizontal="center" vertical="center" wrapText="1"/>
    </xf>
    <xf numFmtId="0" fontId="23" fillId="0" borderId="15" xfId="10" applyFont="1" applyFill="1" applyBorder="1" applyAlignment="1">
      <alignment horizontal="center" vertical="center" wrapText="1"/>
    </xf>
    <xf numFmtId="0" fontId="22" fillId="0" borderId="17" xfId="10" applyBorder="1" applyAlignment="1">
      <alignment horizontal="center" vertical="center" wrapText="1"/>
    </xf>
    <xf numFmtId="0" fontId="24" fillId="0" borderId="0" xfId="10" applyFont="1" applyFill="1" applyAlignment="1">
      <alignment horizontal="left" vertical="center" wrapText="1"/>
    </xf>
    <xf numFmtId="0" fontId="24" fillId="0" borderId="0" xfId="10" applyFont="1" applyFill="1" applyAlignment="1">
      <alignment horizontal="left" wrapText="1"/>
    </xf>
    <xf numFmtId="0" fontId="103" fillId="0" borderId="13" xfId="10" applyFont="1" applyFill="1" applyBorder="1" applyAlignment="1">
      <alignment horizontal="center" vertical="center" wrapText="1"/>
    </xf>
    <xf numFmtId="0" fontId="94" fillId="0" borderId="12" xfId="10" applyFont="1" applyBorder="1" applyAlignment="1">
      <alignment horizontal="center" vertical="center" wrapText="1"/>
    </xf>
    <xf numFmtId="0" fontId="94" fillId="0" borderId="46" xfId="10" applyFont="1" applyBorder="1" applyAlignment="1">
      <alignment horizontal="center" vertical="center" wrapText="1"/>
    </xf>
    <xf numFmtId="0" fontId="94" fillId="0" borderId="3" xfId="10" applyFont="1" applyBorder="1" applyAlignment="1">
      <alignment horizontal="center" vertical="center" wrapText="1"/>
    </xf>
    <xf numFmtId="0" fontId="94" fillId="0" borderId="6" xfId="10" applyFont="1" applyBorder="1" applyAlignment="1">
      <alignment horizontal="center" vertical="center" wrapText="1"/>
    </xf>
    <xf numFmtId="0" fontId="94" fillId="0" borderId="14" xfId="10" applyFont="1" applyBorder="1" applyAlignment="1">
      <alignment horizontal="center" vertical="center" wrapText="1"/>
    </xf>
    <xf numFmtId="0" fontId="103" fillId="0" borderId="4" xfId="10" applyFont="1" applyFill="1" applyBorder="1" applyAlignment="1">
      <alignment horizontal="center" vertical="center" wrapText="1"/>
    </xf>
    <xf numFmtId="0" fontId="94" fillId="0" borderId="2" xfId="10" applyFont="1" applyBorder="1" applyAlignment="1">
      <alignment horizontal="center" vertical="center" wrapText="1"/>
    </xf>
    <xf numFmtId="0" fontId="94" fillId="0" borderId="5" xfId="10" applyFont="1" applyBorder="1" applyAlignment="1">
      <alignment horizontal="center" vertical="center" wrapText="1"/>
    </xf>
    <xf numFmtId="0" fontId="103" fillId="0" borderId="10" xfId="10" applyFont="1" applyFill="1" applyBorder="1" applyAlignment="1">
      <alignment horizontal="center" vertical="center" wrapText="1"/>
    </xf>
    <xf numFmtId="0" fontId="94" fillId="0" borderId="9" xfId="10" applyFont="1" applyBorder="1" applyAlignment="1">
      <alignment horizontal="center" vertical="center" wrapText="1"/>
    </xf>
    <xf numFmtId="0" fontId="94" fillId="0" borderId="11" xfId="10" applyFont="1" applyBorder="1" applyAlignment="1">
      <alignment horizontal="center" vertical="center" wrapText="1"/>
    </xf>
    <xf numFmtId="0" fontId="103" fillId="0" borderId="8" xfId="10" applyFont="1" applyFill="1" applyBorder="1" applyAlignment="1">
      <alignment horizontal="center" vertical="center" wrapText="1"/>
    </xf>
    <xf numFmtId="0" fontId="94" fillId="0" borderId="0" xfId="10" applyFont="1" applyAlignment="1">
      <alignment horizontal="center" vertical="center" wrapText="1"/>
    </xf>
    <xf numFmtId="0" fontId="94" fillId="0" borderId="7" xfId="10" applyFont="1" applyBorder="1" applyAlignment="1">
      <alignment horizontal="center" vertical="center" wrapText="1"/>
    </xf>
    <xf numFmtId="0" fontId="103" fillId="0" borderId="2" xfId="10" applyFont="1" applyFill="1" applyBorder="1" applyAlignment="1">
      <alignment horizontal="center" vertical="center" wrapText="1"/>
    </xf>
    <xf numFmtId="0" fontId="103" fillId="0" borderId="5" xfId="10" applyFont="1" applyFill="1" applyBorder="1" applyAlignment="1">
      <alignment horizontal="center" vertical="center" wrapText="1"/>
    </xf>
    <xf numFmtId="49" fontId="26" fillId="0" borderId="9" xfId="10" applyNumberFormat="1" applyFont="1" applyFill="1" applyBorder="1" applyAlignment="1">
      <alignment horizontal="left" wrapText="1" indent="2"/>
    </xf>
    <xf numFmtId="49" fontId="26" fillId="0" borderId="24" xfId="10" applyNumberFormat="1" applyFont="1" applyFill="1" applyBorder="1" applyAlignment="1">
      <alignment horizontal="left" wrapText="1" indent="2"/>
    </xf>
    <xf numFmtId="2" fontId="24" fillId="0" borderId="10" xfId="10" applyNumberFormat="1" applyFont="1" applyFill="1" applyBorder="1" applyAlignment="1">
      <alignment horizontal="center" vertical="center" wrapText="1"/>
    </xf>
    <xf numFmtId="2" fontId="12" fillId="0" borderId="9" xfId="10" applyNumberFormat="1" applyFont="1" applyBorder="1" applyAlignment="1">
      <alignment horizontal="center" vertical="center" wrapText="1"/>
    </xf>
    <xf numFmtId="2" fontId="12" fillId="0" borderId="11" xfId="10" applyNumberFormat="1" applyFont="1" applyBorder="1" applyAlignment="1">
      <alignment horizontal="center" vertical="center" wrapText="1"/>
    </xf>
    <xf numFmtId="49" fontId="25" fillId="0" borderId="10" xfId="10" applyNumberFormat="1" applyFont="1" applyFill="1" applyBorder="1" applyAlignment="1">
      <alignment horizontal="center" vertical="center" wrapText="1"/>
    </xf>
    <xf numFmtId="0" fontId="22" fillId="0" borderId="9" xfId="10" applyBorder="1" applyAlignment="1">
      <alignment horizontal="center" vertical="center" wrapText="1"/>
    </xf>
    <xf numFmtId="0" fontId="22" fillId="0" borderId="11" xfId="10" applyBorder="1" applyAlignment="1">
      <alignment horizontal="center" vertical="center" wrapText="1"/>
    </xf>
    <xf numFmtId="49" fontId="25" fillId="0" borderId="8" xfId="10" applyNumberFormat="1" applyFont="1" applyFill="1" applyBorder="1" applyAlignment="1">
      <alignment horizontal="center" vertical="center" wrapText="1"/>
    </xf>
    <xf numFmtId="49" fontId="25" fillId="0" borderId="13" xfId="10" applyNumberFormat="1" applyFont="1" applyFill="1" applyBorder="1" applyAlignment="1">
      <alignment horizontal="center" vertical="center" wrapText="1"/>
    </xf>
    <xf numFmtId="0" fontId="22" fillId="0" borderId="8" xfId="10" applyBorder="1" applyAlignment="1">
      <alignment horizontal="center" vertical="center" wrapText="1"/>
    </xf>
    <xf numFmtId="0" fontId="22" fillId="0" borderId="12" xfId="10" applyBorder="1" applyAlignment="1">
      <alignment horizontal="center" vertical="center" wrapText="1"/>
    </xf>
    <xf numFmtId="49" fontId="24" fillId="0" borderId="11" xfId="10" applyNumberFormat="1" applyFont="1" applyFill="1" applyBorder="1" applyAlignment="1">
      <alignment horizontal="left" vertical="center" wrapText="1"/>
    </xf>
    <xf numFmtId="49" fontId="24" fillId="0" borderId="1" xfId="10" applyNumberFormat="1" applyFont="1" applyFill="1" applyBorder="1" applyAlignment="1">
      <alignment horizontal="left" vertical="center" wrapText="1"/>
    </xf>
    <xf numFmtId="49" fontId="24" fillId="0" borderId="10" xfId="10" applyNumberFormat="1" applyFont="1" applyFill="1" applyBorder="1" applyAlignment="1">
      <alignment horizontal="left" vertical="center" wrapText="1"/>
    </xf>
    <xf numFmtId="2" fontId="24" fillId="0" borderId="21" xfId="10" applyNumberFormat="1" applyFont="1" applyFill="1" applyBorder="1" applyAlignment="1">
      <alignment horizontal="center" vertical="center" wrapText="1"/>
    </xf>
    <xf numFmtId="2" fontId="12" fillId="0" borderId="19" xfId="10" applyNumberFormat="1" applyFont="1" applyBorder="1" applyAlignment="1">
      <alignment horizontal="center" vertical="center" wrapText="1"/>
    </xf>
    <xf numFmtId="2" fontId="12" fillId="0" borderId="20" xfId="10" applyNumberFormat="1" applyFont="1" applyBorder="1" applyAlignment="1">
      <alignment horizontal="center" vertical="center" wrapText="1"/>
    </xf>
    <xf numFmtId="49" fontId="25" fillId="0" borderId="21" xfId="10" applyNumberFormat="1" applyFont="1" applyFill="1" applyBorder="1" applyAlignment="1">
      <alignment horizontal="center" vertical="center" wrapText="1"/>
    </xf>
    <xf numFmtId="0" fontId="22" fillId="0" borderId="19" xfId="10" applyBorder="1" applyAlignment="1">
      <alignment horizontal="center" vertical="center" wrapText="1"/>
    </xf>
    <xf numFmtId="0" fontId="22" fillId="0" borderId="20" xfId="10" applyBorder="1" applyAlignment="1">
      <alignment horizontal="center" vertical="center" wrapText="1"/>
    </xf>
    <xf numFmtId="0" fontId="25" fillId="0" borderId="0" xfId="10" applyFont="1" applyFill="1" applyBorder="1" applyAlignment="1">
      <alignment horizontal="left" vertical="center" wrapText="1" indent="2"/>
    </xf>
    <xf numFmtId="0" fontId="25" fillId="0" borderId="1" xfId="10" applyFont="1" applyFill="1" applyBorder="1" applyAlignment="1">
      <alignment horizontal="center" vertical="center" wrapText="1"/>
    </xf>
    <xf numFmtId="0" fontId="24" fillId="0" borderId="0" xfId="10" applyFont="1" applyFill="1" applyAlignment="1">
      <alignment horizontal="left" vertical="center"/>
    </xf>
    <xf numFmtId="0" fontId="25" fillId="0" borderId="8" xfId="10" applyFont="1" applyFill="1" applyBorder="1" applyAlignment="1">
      <alignment horizontal="center" vertical="center" wrapText="1"/>
    </xf>
    <xf numFmtId="0" fontId="25" fillId="0" borderId="0" xfId="10" applyFont="1" applyFill="1" applyBorder="1" applyAlignment="1">
      <alignment horizontal="center" vertical="center" wrapText="1"/>
    </xf>
    <xf numFmtId="0" fontId="25" fillId="0" borderId="13" xfId="10" applyFont="1" applyFill="1" applyBorder="1" applyAlignment="1">
      <alignment horizontal="center" vertical="center" wrapText="1"/>
    </xf>
    <xf numFmtId="0" fontId="25" fillId="0" borderId="46" xfId="10" applyFont="1" applyFill="1" applyBorder="1" applyAlignment="1">
      <alignment horizontal="center" vertical="center" wrapText="1"/>
    </xf>
    <xf numFmtId="0" fontId="25" fillId="0" borderId="10" xfId="10" applyFont="1" applyFill="1" applyBorder="1" applyAlignment="1">
      <alignment horizontal="center" vertical="center" wrapText="1"/>
    </xf>
    <xf numFmtId="49" fontId="103" fillId="0" borderId="15" xfId="10" applyNumberFormat="1" applyFont="1" applyFill="1" applyBorder="1" applyAlignment="1">
      <alignment horizontal="center" vertical="center" wrapText="1"/>
    </xf>
    <xf numFmtId="49" fontId="103" fillId="0" borderId="17" xfId="10" applyNumberFormat="1" applyFont="1" applyFill="1" applyBorder="1" applyAlignment="1">
      <alignment horizontal="center" vertical="center" wrapText="1"/>
    </xf>
    <xf numFmtId="4" fontId="103" fillId="0" borderId="21" xfId="10" applyNumberFormat="1" applyFont="1" applyFill="1" applyBorder="1" applyAlignment="1">
      <alignment horizontal="center" vertical="center" wrapText="1"/>
    </xf>
    <xf numFmtId="4" fontId="94" fillId="0" borderId="20" xfId="10" applyNumberFormat="1" applyFont="1" applyBorder="1" applyAlignment="1">
      <alignment horizontal="center" vertical="center" wrapText="1"/>
    </xf>
    <xf numFmtId="4" fontId="103" fillId="0" borderId="69" xfId="10" applyNumberFormat="1" applyFont="1" applyFill="1" applyBorder="1" applyAlignment="1">
      <alignment horizontal="center" vertical="center" wrapText="1"/>
    </xf>
    <xf numFmtId="4" fontId="103" fillId="0" borderId="71" xfId="10" applyNumberFormat="1" applyFont="1" applyFill="1" applyBorder="1" applyAlignment="1">
      <alignment horizontal="center" vertical="center" wrapText="1"/>
    </xf>
    <xf numFmtId="4" fontId="94" fillId="0" borderId="20" xfId="10" applyNumberFormat="1" applyFont="1" applyBorder="1" applyAlignment="1">
      <alignment horizontal="center"/>
    </xf>
    <xf numFmtId="4" fontId="103" fillId="0" borderId="15" xfId="10" applyNumberFormat="1" applyFont="1" applyFill="1" applyBorder="1" applyAlignment="1">
      <alignment horizontal="center" vertical="center" wrapText="1"/>
    </xf>
    <xf numFmtId="4" fontId="103" fillId="0" borderId="17" xfId="10" applyNumberFormat="1" applyFont="1" applyFill="1" applyBorder="1" applyAlignment="1">
      <alignment horizontal="center" vertical="center" wrapText="1"/>
    </xf>
    <xf numFmtId="49" fontId="103" fillId="0" borderId="21" xfId="10" applyNumberFormat="1" applyFont="1" applyFill="1" applyBorder="1" applyAlignment="1">
      <alignment horizontal="center" vertical="center" wrapText="1"/>
    </xf>
    <xf numFmtId="0" fontId="94" fillId="0" borderId="20" xfId="10" applyFont="1" applyBorder="1" applyAlignment="1">
      <alignment horizontal="center"/>
    </xf>
    <xf numFmtId="4" fontId="103" fillId="0" borderId="10" xfId="10" applyNumberFormat="1" applyFont="1" applyFill="1" applyBorder="1" applyAlignment="1">
      <alignment horizontal="center" vertical="center" wrapText="1"/>
    </xf>
    <xf numFmtId="4" fontId="103" fillId="0" borderId="11" xfId="10" applyNumberFormat="1" applyFont="1" applyFill="1" applyBorder="1" applyAlignment="1">
      <alignment horizontal="center" vertical="center" wrapText="1"/>
    </xf>
    <xf numFmtId="4" fontId="94" fillId="0" borderId="11" xfId="10" applyNumberFormat="1" applyFont="1" applyBorder="1" applyAlignment="1">
      <alignment horizontal="center"/>
    </xf>
    <xf numFmtId="49" fontId="103" fillId="0" borderId="10" xfId="10" applyNumberFormat="1" applyFont="1" applyFill="1" applyBorder="1" applyAlignment="1">
      <alignment horizontal="center" vertical="center" wrapText="1"/>
    </xf>
    <xf numFmtId="0" fontId="94" fillId="0" borderId="11" xfId="10" applyFont="1" applyBorder="1" applyAlignment="1">
      <alignment horizontal="center"/>
    </xf>
    <xf numFmtId="4" fontId="103" fillId="0" borderId="20" xfId="10" applyNumberFormat="1" applyFont="1" applyFill="1" applyBorder="1" applyAlignment="1">
      <alignment horizontal="center" vertical="center" wrapText="1"/>
    </xf>
    <xf numFmtId="0" fontId="25" fillId="0" borderId="30" xfId="10" applyFont="1" applyFill="1" applyBorder="1" applyAlignment="1">
      <alignment horizontal="center" vertical="center" wrapText="1"/>
    </xf>
    <xf numFmtId="0" fontId="25" fillId="0" borderId="36" xfId="10" applyFont="1" applyFill="1" applyBorder="1" applyAlignment="1">
      <alignment horizontal="center" vertical="center" wrapText="1"/>
    </xf>
    <xf numFmtId="0" fontId="25" fillId="0" borderId="37" xfId="10" applyFont="1" applyFill="1" applyBorder="1" applyAlignment="1">
      <alignment horizontal="center" vertical="center" wrapText="1"/>
    </xf>
    <xf numFmtId="166" fontId="25" fillId="0" borderId="25" xfId="10" applyNumberFormat="1" applyFont="1" applyFill="1" applyBorder="1" applyAlignment="1">
      <alignment horizontal="center" wrapText="1"/>
    </xf>
    <xf numFmtId="166" fontId="25" fillId="0" borderId="17" xfId="10" applyNumberFormat="1" applyFont="1" applyFill="1" applyBorder="1" applyAlignment="1">
      <alignment horizontal="center" wrapText="1"/>
    </xf>
    <xf numFmtId="49" fontId="25" fillId="0" borderId="30" xfId="10" applyNumberFormat="1" applyFont="1" applyFill="1" applyBorder="1" applyAlignment="1">
      <alignment horizontal="center" vertical="center" wrapText="1"/>
    </xf>
    <xf numFmtId="0" fontId="25" fillId="0" borderId="30" xfId="10" applyFont="1" applyFill="1" applyBorder="1" applyAlignment="1">
      <alignment horizontal="center"/>
    </xf>
    <xf numFmtId="0" fontId="25" fillId="0" borderId="32" xfId="10" applyFont="1" applyFill="1" applyBorder="1" applyAlignment="1">
      <alignment horizontal="center" vertical="center" wrapText="1"/>
    </xf>
    <xf numFmtId="0" fontId="25" fillId="0" borderId="33" xfId="10" applyFont="1" applyFill="1" applyBorder="1" applyAlignment="1">
      <alignment horizontal="center" vertical="center" wrapText="1"/>
    </xf>
    <xf numFmtId="166" fontId="25" fillId="0" borderId="23" xfId="10" applyNumberFormat="1" applyFont="1" applyFill="1" applyBorder="1" applyAlignment="1">
      <alignment horizontal="center" wrapText="1"/>
    </xf>
    <xf numFmtId="166" fontId="25" fillId="0" borderId="11" xfId="10" applyNumberFormat="1" applyFont="1" applyFill="1" applyBorder="1" applyAlignment="1">
      <alignment horizontal="center" wrapText="1"/>
    </xf>
    <xf numFmtId="49" fontId="25" fillId="0" borderId="1" xfId="10" applyNumberFormat="1" applyFont="1" applyFill="1" applyBorder="1" applyAlignment="1">
      <alignment horizontal="center" vertical="center" wrapText="1"/>
    </xf>
    <xf numFmtId="0" fontId="25" fillId="0" borderId="1" xfId="10" applyFont="1" applyFill="1" applyBorder="1" applyAlignment="1">
      <alignment horizontal="center"/>
    </xf>
    <xf numFmtId="49" fontId="23" fillId="0" borderId="4" xfId="10" applyNumberFormat="1" applyFont="1" applyFill="1" applyBorder="1" applyAlignment="1">
      <alignment horizontal="center" vertical="center" wrapText="1"/>
    </xf>
    <xf numFmtId="49" fontId="23" fillId="0" borderId="13" xfId="10" applyNumberFormat="1" applyFont="1" applyFill="1" applyBorder="1" applyAlignment="1">
      <alignment horizontal="center" vertical="center" wrapText="1"/>
    </xf>
    <xf numFmtId="166" fontId="25" fillId="0" borderId="18" xfId="10" applyNumberFormat="1" applyFont="1" applyFill="1" applyBorder="1" applyAlignment="1">
      <alignment horizontal="center" wrapText="1"/>
    </xf>
    <xf numFmtId="166" fontId="25" fillId="0" borderId="20" xfId="10" applyNumberFormat="1" applyFont="1" applyFill="1" applyBorder="1" applyAlignment="1">
      <alignment horizontal="center" wrapText="1"/>
    </xf>
    <xf numFmtId="49" fontId="25" fillId="0" borderId="32" xfId="10" applyNumberFormat="1" applyFont="1" applyFill="1" applyBorder="1" applyAlignment="1">
      <alignment horizontal="center" vertical="center" wrapText="1"/>
    </xf>
    <xf numFmtId="0" fontId="25" fillId="0" borderId="32" xfId="10" applyFont="1" applyFill="1" applyBorder="1" applyAlignment="1">
      <alignment horizontal="center"/>
    </xf>
    <xf numFmtId="49" fontId="23" fillId="0" borderId="15" xfId="10" applyNumberFormat="1" applyFont="1" applyFill="1" applyBorder="1" applyAlignment="1">
      <alignment horizontal="center" vertical="center" wrapText="1"/>
    </xf>
    <xf numFmtId="0" fontId="22" fillId="0" borderId="0" xfId="10" applyAlignment="1">
      <alignment horizontal="left" vertical="center" wrapText="1"/>
    </xf>
    <xf numFmtId="0" fontId="23" fillId="0" borderId="1" xfId="10" applyFont="1" applyFill="1" applyBorder="1" applyAlignment="1">
      <alignment horizontal="center" vertical="center"/>
    </xf>
    <xf numFmtId="0" fontId="22" fillId="0" borderId="46" xfId="10" applyBorder="1" applyAlignment="1">
      <alignment horizontal="center" vertical="center" wrapText="1"/>
    </xf>
    <xf numFmtId="0" fontId="22" fillId="0" borderId="3" xfId="10" applyBorder="1" applyAlignment="1">
      <alignment horizontal="center" vertical="center" wrapText="1"/>
    </xf>
    <xf numFmtId="0" fontId="22" fillId="0" borderId="6" xfId="10" applyBorder="1" applyAlignment="1">
      <alignment horizontal="center" vertical="center" wrapText="1"/>
    </xf>
    <xf numFmtId="0" fontId="22" fillId="0" borderId="14" xfId="10" applyBorder="1" applyAlignment="1">
      <alignment horizontal="center" vertical="center" wrapText="1"/>
    </xf>
    <xf numFmtId="0" fontId="25" fillId="0" borderId="30" xfId="10" applyFont="1" applyFill="1" applyBorder="1" applyAlignment="1">
      <alignment horizontal="center" wrapText="1"/>
    </xf>
    <xf numFmtId="0" fontId="25" fillId="0" borderId="15" xfId="10" applyFont="1" applyFill="1" applyBorder="1" applyAlignment="1">
      <alignment horizontal="center" wrapText="1"/>
    </xf>
    <xf numFmtId="0" fontId="25" fillId="0" borderId="16" xfId="10" applyFont="1" applyFill="1" applyBorder="1" applyAlignment="1">
      <alignment horizontal="center" wrapText="1"/>
    </xf>
    <xf numFmtId="0" fontId="25" fillId="0" borderId="43" xfId="10" applyFont="1" applyFill="1" applyBorder="1" applyAlignment="1">
      <alignment horizontal="center" wrapText="1"/>
    </xf>
    <xf numFmtId="0" fontId="25" fillId="0" borderId="15" xfId="10" applyFont="1" applyFill="1" applyBorder="1" applyAlignment="1">
      <alignment horizontal="center"/>
    </xf>
    <xf numFmtId="0" fontId="25" fillId="0" borderId="16" xfId="10" applyFont="1" applyFill="1" applyBorder="1" applyAlignment="1">
      <alignment horizontal="center"/>
    </xf>
    <xf numFmtId="0" fontId="25" fillId="0" borderId="17" xfId="10" applyFont="1" applyFill="1" applyBorder="1" applyAlignment="1">
      <alignment horizontal="center"/>
    </xf>
    <xf numFmtId="0" fontId="25" fillId="0" borderId="17" xfId="10" applyFont="1" applyFill="1" applyBorder="1" applyAlignment="1">
      <alignment horizontal="center" wrapText="1"/>
    </xf>
    <xf numFmtId="0" fontId="25" fillId="0" borderId="10" xfId="10" applyFont="1" applyFill="1" applyBorder="1" applyAlignment="1">
      <alignment horizontal="center" wrapText="1"/>
    </xf>
    <xf numFmtId="0" fontId="25" fillId="0" borderId="9" xfId="10" applyFont="1" applyFill="1" applyBorder="1" applyAlignment="1">
      <alignment horizontal="center" wrapText="1"/>
    </xf>
    <xf numFmtId="0" fontId="25" fillId="0" borderId="11" xfId="10" applyFont="1" applyFill="1" applyBorder="1" applyAlignment="1">
      <alignment horizontal="center" wrapText="1"/>
    </xf>
    <xf numFmtId="0" fontId="25" fillId="0" borderId="24" xfId="10" applyFont="1" applyFill="1" applyBorder="1" applyAlignment="1">
      <alignment horizontal="center" wrapText="1"/>
    </xf>
    <xf numFmtId="168" fontId="25" fillId="0" borderId="15" xfId="10" applyNumberFormat="1" applyFont="1" applyFill="1" applyBorder="1" applyAlignment="1">
      <alignment horizontal="center" wrapText="1"/>
    </xf>
    <xf numFmtId="168" fontId="25" fillId="0" borderId="16" xfId="10" applyNumberFormat="1" applyFont="1" applyFill="1" applyBorder="1" applyAlignment="1">
      <alignment horizontal="center" wrapText="1"/>
    </xf>
    <xf numFmtId="168" fontId="25" fillId="0" borderId="17" xfId="10" applyNumberFormat="1" applyFont="1" applyFill="1" applyBorder="1" applyAlignment="1">
      <alignment horizontal="center" wrapText="1"/>
    </xf>
    <xf numFmtId="49" fontId="25" fillId="0" borderId="15" xfId="10" applyNumberFormat="1" applyFont="1" applyFill="1" applyBorder="1" applyAlignment="1">
      <alignment horizontal="center" wrapText="1"/>
    </xf>
    <xf numFmtId="49" fontId="25" fillId="0" borderId="16" xfId="10" applyNumberFormat="1" applyFont="1" applyFill="1" applyBorder="1" applyAlignment="1">
      <alignment horizontal="center" wrapText="1"/>
    </xf>
    <xf numFmtId="49" fontId="25" fillId="0" borderId="17" xfId="10" applyNumberFormat="1" applyFont="1" applyFill="1" applyBorder="1" applyAlignment="1">
      <alignment horizontal="center" wrapText="1"/>
    </xf>
    <xf numFmtId="0" fontId="25" fillId="0" borderId="21" xfId="10" applyFont="1" applyFill="1" applyBorder="1" applyAlignment="1">
      <alignment horizontal="center" wrapText="1"/>
    </xf>
    <xf numFmtId="0" fontId="25" fillId="0" borderId="19" xfId="10" applyFont="1" applyFill="1" applyBorder="1" applyAlignment="1">
      <alignment horizontal="center" wrapText="1"/>
    </xf>
    <xf numFmtId="0" fontId="25" fillId="0" borderId="20" xfId="10" applyFont="1" applyFill="1" applyBorder="1" applyAlignment="1">
      <alignment horizontal="center" wrapText="1"/>
    </xf>
    <xf numFmtId="0" fontId="25" fillId="0" borderId="22" xfId="10" applyFont="1" applyFill="1" applyBorder="1" applyAlignment="1">
      <alignment horizontal="center" wrapText="1"/>
    </xf>
    <xf numFmtId="168" fontId="25" fillId="0" borderId="10" xfId="10" applyNumberFormat="1" applyFont="1" applyFill="1" applyBorder="1" applyAlignment="1">
      <alignment horizontal="center" wrapText="1"/>
    </xf>
    <xf numFmtId="168" fontId="25" fillId="0" borderId="9" xfId="10" applyNumberFormat="1" applyFont="1" applyFill="1" applyBorder="1" applyAlignment="1">
      <alignment horizontal="center" wrapText="1"/>
    </xf>
    <xf numFmtId="168" fontId="25" fillId="0" borderId="11" xfId="10" applyNumberFormat="1" applyFont="1" applyFill="1" applyBorder="1" applyAlignment="1">
      <alignment horizontal="center" wrapText="1"/>
    </xf>
    <xf numFmtId="49" fontId="25" fillId="0" borderId="10" xfId="10" applyNumberFormat="1" applyFont="1" applyFill="1" applyBorder="1" applyAlignment="1">
      <alignment horizontal="center" wrapText="1"/>
    </xf>
    <xf numFmtId="49" fontId="25" fillId="0" borderId="9" xfId="10" applyNumberFormat="1" applyFont="1" applyFill="1" applyBorder="1" applyAlignment="1">
      <alignment horizontal="center" wrapText="1"/>
    </xf>
    <xf numFmtId="49" fontId="25" fillId="0" borderId="11" xfId="10" applyNumberFormat="1" applyFont="1" applyFill="1" applyBorder="1" applyAlignment="1">
      <alignment horizontal="center" wrapText="1"/>
    </xf>
    <xf numFmtId="0" fontId="25" fillId="0" borderId="10" xfId="10" applyFont="1" applyFill="1" applyBorder="1" applyAlignment="1">
      <alignment horizontal="center"/>
    </xf>
    <xf numFmtId="0" fontId="25" fillId="0" borderId="9" xfId="10" applyFont="1" applyFill="1" applyBorder="1" applyAlignment="1">
      <alignment horizontal="center"/>
    </xf>
    <xf numFmtId="0" fontId="25" fillId="0" borderId="11" xfId="10" applyFont="1" applyFill="1" applyBorder="1" applyAlignment="1">
      <alignment horizontal="center"/>
    </xf>
    <xf numFmtId="49" fontId="25" fillId="0" borderId="15" xfId="10" applyNumberFormat="1" applyFont="1" applyFill="1" applyBorder="1" applyAlignment="1">
      <alignment horizontal="center" vertical="center" wrapText="1"/>
    </xf>
    <xf numFmtId="49" fontId="25" fillId="0" borderId="16" xfId="10" applyNumberFormat="1" applyFont="1" applyFill="1" applyBorder="1" applyAlignment="1">
      <alignment horizontal="center" vertical="center" wrapText="1"/>
    </xf>
    <xf numFmtId="49" fontId="25" fillId="0" borderId="17" xfId="10" applyNumberFormat="1" applyFont="1" applyFill="1" applyBorder="1" applyAlignment="1">
      <alignment horizontal="center" vertical="center" wrapText="1"/>
    </xf>
    <xf numFmtId="168" fontId="25" fillId="0" borderId="21" xfId="10" applyNumberFormat="1" applyFont="1" applyFill="1" applyBorder="1" applyAlignment="1">
      <alignment horizontal="center" wrapText="1"/>
    </xf>
    <xf numFmtId="168" fontId="25" fillId="0" borderId="19" xfId="10" applyNumberFormat="1" applyFont="1" applyFill="1" applyBorder="1" applyAlignment="1">
      <alignment horizontal="center" wrapText="1"/>
    </xf>
    <xf numFmtId="168" fontId="25" fillId="0" borderId="20" xfId="10" applyNumberFormat="1" applyFont="1" applyFill="1" applyBorder="1" applyAlignment="1">
      <alignment horizontal="center" wrapText="1"/>
    </xf>
    <xf numFmtId="49" fontId="25" fillId="0" borderId="21" xfId="10" applyNumberFormat="1" applyFont="1" applyFill="1" applyBorder="1" applyAlignment="1">
      <alignment horizontal="center" wrapText="1"/>
    </xf>
    <xf numFmtId="49" fontId="25" fillId="0" borderId="19" xfId="10" applyNumberFormat="1" applyFont="1" applyFill="1" applyBorder="1" applyAlignment="1">
      <alignment horizontal="center" wrapText="1"/>
    </xf>
    <xf numFmtId="49" fontId="25" fillId="0" borderId="20" xfId="10" applyNumberFormat="1" applyFont="1" applyFill="1" applyBorder="1" applyAlignment="1">
      <alignment horizontal="center" wrapText="1"/>
    </xf>
    <xf numFmtId="0" fontId="25" fillId="0" borderId="21" xfId="10" applyFont="1" applyFill="1" applyBorder="1" applyAlignment="1">
      <alignment horizontal="center"/>
    </xf>
    <xf numFmtId="0" fontId="25" fillId="0" borderId="19" xfId="10" applyFont="1" applyFill="1" applyBorder="1" applyAlignment="1">
      <alignment horizontal="center"/>
    </xf>
    <xf numFmtId="0" fontId="25" fillId="0" borderId="20" xfId="10" applyFont="1" applyFill="1" applyBorder="1" applyAlignment="1">
      <alignment horizontal="center"/>
    </xf>
    <xf numFmtId="0" fontId="25" fillId="0" borderId="10" xfId="10" applyFont="1" applyFill="1" applyBorder="1" applyAlignment="1">
      <alignment horizontal="center" vertical="center" textRotation="90" wrapText="1"/>
    </xf>
    <xf numFmtId="0" fontId="25" fillId="0" borderId="9" xfId="10" applyFont="1" applyFill="1" applyBorder="1" applyAlignment="1">
      <alignment horizontal="center" vertical="center" textRotation="90" wrapText="1"/>
    </xf>
    <xf numFmtId="0" fontId="25" fillId="0" borderId="11" xfId="10" applyFont="1" applyFill="1" applyBorder="1" applyAlignment="1">
      <alignment horizontal="center" vertical="center" textRotation="90" wrapText="1"/>
    </xf>
    <xf numFmtId="0" fontId="25" fillId="0" borderId="4" xfId="10" applyFont="1" applyFill="1" applyBorder="1" applyAlignment="1">
      <alignment horizontal="center" vertical="center" wrapText="1"/>
    </xf>
    <xf numFmtId="0" fontId="25" fillId="0" borderId="5" xfId="10" applyFont="1" applyFill="1" applyBorder="1" applyAlignment="1">
      <alignment horizontal="center" vertical="center" wrapText="1"/>
    </xf>
    <xf numFmtId="0" fontId="25" fillId="0" borderId="9" xfId="10" applyFont="1" applyFill="1" applyBorder="1" applyAlignment="1">
      <alignment horizontal="center" vertical="center" wrapText="1"/>
    </xf>
    <xf numFmtId="0" fontId="25" fillId="0" borderId="11" xfId="10" applyFont="1" applyFill="1" applyBorder="1" applyAlignment="1">
      <alignment horizontal="center" vertical="center" wrapText="1"/>
    </xf>
    <xf numFmtId="0" fontId="25" fillId="0" borderId="36" xfId="10" applyFont="1" applyFill="1" applyBorder="1" applyAlignment="1">
      <alignment horizontal="center" wrapText="1"/>
    </xf>
    <xf numFmtId="0" fontId="25" fillId="0" borderId="1" xfId="10" applyFont="1" applyFill="1" applyBorder="1" applyAlignment="1">
      <alignment horizontal="center" wrapText="1"/>
    </xf>
    <xf numFmtId="0" fontId="25" fillId="0" borderId="37" xfId="10" applyFont="1" applyFill="1" applyBorder="1" applyAlignment="1">
      <alignment horizontal="center" wrapText="1"/>
    </xf>
    <xf numFmtId="168" fontId="25" fillId="0" borderId="30" xfId="10" applyNumberFormat="1" applyFont="1" applyFill="1" applyBorder="1" applyAlignment="1">
      <alignment horizontal="center" wrapText="1"/>
    </xf>
    <xf numFmtId="49" fontId="25" fillId="0" borderId="30" xfId="10" applyNumberFormat="1" applyFont="1" applyFill="1" applyBorder="1" applyAlignment="1">
      <alignment horizontal="center" wrapText="1"/>
    </xf>
    <xf numFmtId="0" fontId="25" fillId="0" borderId="32" xfId="10" applyFont="1" applyFill="1" applyBorder="1" applyAlignment="1">
      <alignment horizontal="center" wrapText="1"/>
    </xf>
    <xf numFmtId="0" fontId="25" fillId="0" borderId="33" xfId="10" applyFont="1" applyFill="1" applyBorder="1" applyAlignment="1">
      <alignment horizontal="center" wrapText="1"/>
    </xf>
    <xf numFmtId="168" fontId="25" fillId="0" borderId="1" xfId="10" applyNumberFormat="1" applyFont="1" applyFill="1" applyBorder="1" applyAlignment="1">
      <alignment horizontal="center" wrapText="1"/>
    </xf>
    <xf numFmtId="49" fontId="25" fillId="0" borderId="1" xfId="10" applyNumberFormat="1" applyFont="1" applyFill="1" applyBorder="1" applyAlignment="1">
      <alignment horizontal="center" wrapText="1"/>
    </xf>
    <xf numFmtId="49" fontId="25" fillId="0" borderId="4" xfId="10" applyNumberFormat="1" applyFont="1" applyFill="1" applyBorder="1" applyAlignment="1">
      <alignment horizontal="center" vertical="center" wrapText="1"/>
    </xf>
    <xf numFmtId="168" fontId="25" fillId="0" borderId="32" xfId="10" applyNumberFormat="1" applyFont="1" applyFill="1" applyBorder="1" applyAlignment="1">
      <alignment horizontal="center" wrapText="1"/>
    </xf>
    <xf numFmtId="49" fontId="25" fillId="0" borderId="32" xfId="10" applyNumberFormat="1" applyFont="1" applyFill="1" applyBorder="1" applyAlignment="1">
      <alignment horizontal="center" wrapText="1"/>
    </xf>
    <xf numFmtId="0" fontId="25" fillId="0" borderId="1" xfId="10" applyFont="1" applyFill="1" applyBorder="1" applyAlignment="1">
      <alignment horizontal="center" vertical="center" textRotation="90" wrapText="1"/>
    </xf>
    <xf numFmtId="0" fontId="22" fillId="0" borderId="5" xfId="10" applyBorder="1" applyAlignment="1">
      <alignment horizontal="center" vertical="center" wrapText="1"/>
    </xf>
    <xf numFmtId="0" fontId="24" fillId="0" borderId="0" xfId="10" applyFont="1" applyFill="1" applyBorder="1" applyAlignment="1">
      <alignment horizontal="left" vertical="center"/>
    </xf>
    <xf numFmtId="0" fontId="22" fillId="0" borderId="0" xfId="10" applyBorder="1" applyAlignment="1">
      <alignment horizontal="left" vertical="center"/>
    </xf>
    <xf numFmtId="0" fontId="22" fillId="0" borderId="0" xfId="10" applyAlignment="1">
      <alignment horizontal="left" wrapText="1"/>
    </xf>
    <xf numFmtId="0" fontId="25" fillId="0" borderId="1" xfId="5" applyNumberFormat="1" applyFont="1" applyFill="1" applyBorder="1" applyAlignment="1">
      <alignment horizontal="left" wrapText="1" indent="2"/>
    </xf>
    <xf numFmtId="0" fontId="22" fillId="0" borderId="1" xfId="10" applyBorder="1" applyAlignment="1">
      <alignment horizontal="left" wrapText="1" indent="2"/>
    </xf>
    <xf numFmtId="0" fontId="22" fillId="0" borderId="10" xfId="10" applyBorder="1" applyAlignment="1">
      <alignment horizontal="left" wrapText="1" indent="2"/>
    </xf>
    <xf numFmtId="166" fontId="25" fillId="0" borderId="10" xfId="10" applyNumberFormat="1" applyFont="1" applyFill="1" applyBorder="1" applyAlignment="1">
      <alignment horizontal="center" wrapText="1"/>
    </xf>
    <xf numFmtId="166" fontId="25" fillId="0" borderId="9" xfId="10" applyNumberFormat="1" applyFont="1" applyFill="1" applyBorder="1" applyAlignment="1">
      <alignment horizontal="center" wrapText="1"/>
    </xf>
    <xf numFmtId="0" fontId="22" fillId="0" borderId="9" xfId="10" applyBorder="1" applyAlignment="1">
      <alignment horizontal="center" wrapText="1"/>
    </xf>
    <xf numFmtId="0" fontId="22" fillId="0" borderId="11" xfId="10" applyBorder="1" applyAlignment="1">
      <alignment horizontal="center" wrapText="1"/>
    </xf>
    <xf numFmtId="0" fontId="25" fillId="0" borderId="10" xfId="5" applyNumberFormat="1" applyFont="1" applyFill="1" applyBorder="1" applyAlignment="1">
      <alignment horizontal="left" wrapText="1" indent="4"/>
    </xf>
    <xf numFmtId="0" fontId="22" fillId="0" borderId="9" xfId="10" applyBorder="1" applyAlignment="1">
      <alignment horizontal="left" wrapText="1" indent="4"/>
    </xf>
    <xf numFmtId="0" fontId="22" fillId="0" borderId="16" xfId="10" applyBorder="1" applyAlignment="1">
      <alignment horizontal="center" wrapText="1"/>
    </xf>
    <xf numFmtId="0" fontId="22" fillId="0" borderId="17" xfId="10" applyBorder="1" applyAlignment="1">
      <alignment horizontal="center" wrapText="1"/>
    </xf>
    <xf numFmtId="0" fontId="25" fillId="0" borderId="15" xfId="10" applyFont="1" applyFill="1" applyBorder="1" applyAlignment="1">
      <alignment horizontal="center" vertical="center" wrapText="1"/>
    </xf>
    <xf numFmtId="0" fontId="25" fillId="0" borderId="16" xfId="10" applyFont="1" applyFill="1" applyBorder="1" applyAlignment="1">
      <alignment horizontal="center" vertical="center" wrapText="1"/>
    </xf>
    <xf numFmtId="0" fontId="22" fillId="0" borderId="16" xfId="10" applyBorder="1" applyAlignment="1">
      <alignment horizontal="center" vertical="center" wrapText="1"/>
    </xf>
    <xf numFmtId="0" fontId="25" fillId="0" borderId="1" xfId="5" applyNumberFormat="1" applyFont="1" applyFill="1" applyBorder="1" applyAlignment="1">
      <alignment horizontal="left" wrapText="1"/>
    </xf>
    <xf numFmtId="0" fontId="22" fillId="0" borderId="1" xfId="10" applyBorder="1" applyAlignment="1">
      <alignment wrapText="1"/>
    </xf>
    <xf numFmtId="0" fontId="22" fillId="0" borderId="10" xfId="10" applyBorder="1" applyAlignment="1">
      <alignment wrapText="1"/>
    </xf>
    <xf numFmtId="166" fontId="25" fillId="0" borderId="21" xfId="10" applyNumberFormat="1" applyFont="1" applyFill="1" applyBorder="1" applyAlignment="1">
      <alignment horizontal="center" wrapText="1"/>
    </xf>
    <xf numFmtId="166" fontId="25" fillId="0" borderId="19" xfId="10" applyNumberFormat="1" applyFont="1" applyFill="1" applyBorder="1" applyAlignment="1">
      <alignment horizontal="center" wrapText="1"/>
    </xf>
    <xf numFmtId="0" fontId="22" fillId="0" borderId="19" xfId="10" applyBorder="1" applyAlignment="1">
      <alignment horizontal="center" wrapText="1"/>
    </xf>
    <xf numFmtId="0" fontId="22" fillId="0" borderId="20" xfId="10" applyBorder="1" applyAlignment="1">
      <alignment horizontal="center" wrapText="1"/>
    </xf>
    <xf numFmtId="0" fontId="22" fillId="0" borderId="0" xfId="10" applyAlignment="1">
      <alignment horizontal="center" vertical="center" wrapText="1"/>
    </xf>
    <xf numFmtId="0" fontId="22" fillId="0" borderId="7" xfId="10" applyBorder="1" applyAlignment="1">
      <alignment horizontal="center" vertical="center" wrapText="1"/>
    </xf>
    <xf numFmtId="0" fontId="23" fillId="0" borderId="10" xfId="10" applyFont="1" applyFill="1" applyBorder="1" applyAlignment="1">
      <alignment horizontal="center" vertical="center" wrapText="1"/>
    </xf>
    <xf numFmtId="0" fontId="23" fillId="0" borderId="11" xfId="10" applyFont="1" applyFill="1" applyBorder="1" applyAlignment="1">
      <alignment horizontal="center" vertical="center" wrapText="1"/>
    </xf>
    <xf numFmtId="0" fontId="23" fillId="0" borderId="1" xfId="10" applyFont="1" applyFill="1" applyBorder="1" applyAlignment="1">
      <alignment horizontal="center" vertical="center" wrapText="1"/>
    </xf>
    <xf numFmtId="0" fontId="23" fillId="0" borderId="37" xfId="10" applyFont="1" applyFill="1" applyBorder="1" applyAlignment="1">
      <alignment horizontal="center" vertical="center" wrapText="1"/>
    </xf>
    <xf numFmtId="0" fontId="23" fillId="0" borderId="17" xfId="10" applyFont="1" applyFill="1" applyBorder="1" applyAlignment="1">
      <alignment horizontal="center" vertical="center" wrapText="1"/>
    </xf>
    <xf numFmtId="0" fontId="23" fillId="0" borderId="30" xfId="10" applyFont="1" applyFill="1" applyBorder="1" applyAlignment="1">
      <alignment horizontal="center" vertical="center" wrapText="1"/>
    </xf>
    <xf numFmtId="0" fontId="23" fillId="0" borderId="36" xfId="10" applyFont="1" applyFill="1" applyBorder="1" applyAlignment="1">
      <alignment horizontal="center" vertical="center" wrapText="1"/>
    </xf>
    <xf numFmtId="0" fontId="23" fillId="0" borderId="4" xfId="10" applyFont="1" applyFill="1" applyBorder="1" applyAlignment="1">
      <alignment horizontal="center" vertical="center" wrapText="1"/>
    </xf>
    <xf numFmtId="0" fontId="23" fillId="0" borderId="21" xfId="10" applyFont="1" applyFill="1" applyBorder="1" applyAlignment="1">
      <alignment horizontal="center" vertical="center" wrapText="1"/>
    </xf>
    <xf numFmtId="0" fontId="23" fillId="0" borderId="20" xfId="10" applyFont="1" applyFill="1" applyBorder="1" applyAlignment="1">
      <alignment horizontal="center" vertical="center" wrapText="1"/>
    </xf>
    <xf numFmtId="0" fontId="23" fillId="0" borderId="32" xfId="10" applyFont="1" applyFill="1" applyBorder="1" applyAlignment="1">
      <alignment horizontal="center" vertical="center" wrapText="1"/>
    </xf>
    <xf numFmtId="0" fontId="23" fillId="0" borderId="33" xfId="10" applyFont="1" applyFill="1" applyBorder="1" applyAlignment="1">
      <alignment horizontal="center" vertical="center" wrapText="1"/>
    </xf>
    <xf numFmtId="0" fontId="27" fillId="0" borderId="0" xfId="10" applyFont="1" applyFill="1" applyAlignment="1">
      <alignment horizontal="left" vertical="center"/>
    </xf>
    <xf numFmtId="0" fontId="25" fillId="0" borderId="2" xfId="10" applyFont="1" applyFill="1" applyBorder="1" applyAlignment="1">
      <alignment horizontal="center" vertical="center" wrapText="1"/>
    </xf>
    <xf numFmtId="0" fontId="25" fillId="0" borderId="1" xfId="10" applyFont="1" applyFill="1" applyBorder="1" applyAlignment="1">
      <alignment vertical="center" wrapText="1"/>
    </xf>
    <xf numFmtId="0" fontId="25" fillId="0" borderId="37" xfId="10" applyFont="1" applyFill="1" applyBorder="1" applyAlignment="1">
      <alignment vertical="center" wrapText="1"/>
    </xf>
    <xf numFmtId="0" fontId="25" fillId="0" borderId="30" xfId="10" applyFont="1" applyFill="1" applyBorder="1" applyAlignment="1">
      <alignment vertical="center" wrapText="1"/>
    </xf>
    <xf numFmtId="0" fontId="25" fillId="0" borderId="36" xfId="10" applyFont="1" applyFill="1" applyBorder="1" applyAlignment="1">
      <alignment vertical="center" wrapText="1"/>
    </xf>
    <xf numFmtId="0" fontId="25" fillId="0" borderId="32" xfId="10" applyFont="1" applyFill="1" applyBorder="1" applyAlignment="1">
      <alignment vertical="center" wrapText="1"/>
    </xf>
    <xf numFmtId="0" fontId="25" fillId="0" borderId="33" xfId="10" applyFont="1" applyFill="1" applyBorder="1" applyAlignment="1">
      <alignment vertical="center" wrapText="1"/>
    </xf>
    <xf numFmtId="49" fontId="26" fillId="0" borderId="9" xfId="10" applyNumberFormat="1" applyFont="1" applyFill="1" applyBorder="1" applyAlignment="1">
      <alignment horizontal="left" vertical="center" wrapText="1" indent="2"/>
    </xf>
    <xf numFmtId="0" fontId="22" fillId="0" borderId="9" xfId="10" applyBorder="1" applyAlignment="1">
      <alignment horizontal="left" vertical="center" wrapText="1" indent="2"/>
    </xf>
    <xf numFmtId="0" fontId="22" fillId="0" borderId="24" xfId="10" applyBorder="1" applyAlignment="1">
      <alignment horizontal="left" vertical="center" wrapText="1" indent="2"/>
    </xf>
    <xf numFmtId="49" fontId="26" fillId="0" borderId="11" xfId="10" applyNumberFormat="1" applyFont="1" applyFill="1" applyBorder="1" applyAlignment="1">
      <alignment horizontal="left" indent="2"/>
    </xf>
    <xf numFmtId="49" fontId="26" fillId="0" borderId="1" xfId="10" applyNumberFormat="1" applyFont="1" applyFill="1" applyBorder="1" applyAlignment="1">
      <alignment horizontal="left" indent="2"/>
    </xf>
    <xf numFmtId="49" fontId="26" fillId="0" borderId="10" xfId="10" applyNumberFormat="1" applyFont="1" applyFill="1" applyBorder="1" applyAlignment="1">
      <alignment horizontal="left" indent="2"/>
    </xf>
    <xf numFmtId="49" fontId="24" fillId="0" borderId="0" xfId="10" applyNumberFormat="1" applyFont="1" applyFill="1" applyBorder="1" applyAlignment="1">
      <alignment horizontal="right" vertical="center"/>
    </xf>
    <xf numFmtId="49" fontId="26" fillId="0" borderId="11" xfId="10" applyNumberFormat="1" applyFont="1" applyFill="1" applyBorder="1" applyAlignment="1">
      <alignment horizontal="left" wrapText="1" indent="2"/>
    </xf>
    <xf numFmtId="49" fontId="26" fillId="0" borderId="1" xfId="10" applyNumberFormat="1" applyFont="1" applyFill="1" applyBorder="1" applyAlignment="1">
      <alignment horizontal="left" wrapText="1" indent="2"/>
    </xf>
    <xf numFmtId="49" fontId="26" fillId="0" borderId="10" xfId="10" applyNumberFormat="1" applyFont="1" applyFill="1" applyBorder="1" applyAlignment="1">
      <alignment horizontal="left" wrapText="1" indent="2"/>
    </xf>
    <xf numFmtId="0" fontId="24" fillId="0" borderId="3" xfId="10" applyFont="1" applyFill="1" applyBorder="1" applyAlignment="1">
      <alignment horizontal="right" vertical="center" wrapText="1"/>
    </xf>
    <xf numFmtId="0" fontId="24" fillId="0" borderId="57" xfId="10" applyFont="1" applyFill="1" applyBorder="1" applyAlignment="1">
      <alignment horizontal="right" vertical="center" wrapText="1"/>
    </xf>
    <xf numFmtId="0" fontId="24" fillId="0" borderId="0" xfId="10" applyFont="1" applyFill="1" applyBorder="1" applyAlignment="1">
      <alignment horizontal="left" vertical="center" wrapText="1"/>
    </xf>
    <xf numFmtId="0" fontId="25" fillId="0" borderId="12" xfId="10" applyFont="1" applyFill="1" applyBorder="1" applyAlignment="1">
      <alignment horizontal="center" vertical="center" wrapText="1"/>
    </xf>
    <xf numFmtId="0" fontId="25" fillId="0" borderId="11" xfId="10" applyFont="1" applyFill="1" applyBorder="1" applyAlignment="1">
      <alignment vertical="center" wrapText="1"/>
    </xf>
    <xf numFmtId="0" fontId="24" fillId="0" borderId="0" xfId="10" applyNumberFormat="1" applyFont="1" applyFill="1" applyBorder="1" applyAlignment="1">
      <alignment horizontal="left" vertical="center" wrapText="1"/>
    </xf>
    <xf numFmtId="0" fontId="25" fillId="0" borderId="7" xfId="10" applyFont="1" applyFill="1" applyBorder="1" applyAlignment="1">
      <alignment horizontal="center" vertical="center" wrapText="1"/>
    </xf>
    <xf numFmtId="49" fontId="24" fillId="0" borderId="0" xfId="10" applyNumberFormat="1" applyFont="1" applyFill="1" applyBorder="1" applyAlignment="1">
      <alignment horizontal="left" vertical="center" wrapText="1"/>
    </xf>
    <xf numFmtId="0" fontId="51" fillId="20" borderId="10" xfId="2" applyFont="1" applyFill="1" applyBorder="1" applyAlignment="1">
      <alignment vertical="center" wrapText="1"/>
    </xf>
    <xf numFmtId="0" fontId="2" fillId="0" borderId="9" xfId="2" applyBorder="1" applyAlignment="1">
      <alignment vertical="center" wrapText="1"/>
    </xf>
    <xf numFmtId="0" fontId="2" fillId="0" borderId="11" xfId="2" applyBorder="1" applyAlignment="1">
      <alignment vertical="center" wrapText="1"/>
    </xf>
    <xf numFmtId="0" fontId="51" fillId="20" borderId="10" xfId="2" applyFont="1" applyFill="1" applyBorder="1" applyAlignment="1">
      <alignment horizontal="left" vertical="center" wrapText="1" indent="2"/>
    </xf>
    <xf numFmtId="0" fontId="2" fillId="0" borderId="9" xfId="2" applyBorder="1" applyAlignment="1">
      <alignment horizontal="left" vertical="center" wrapText="1" indent="2"/>
    </xf>
    <xf numFmtId="0" fontId="2" fillId="0" borderId="11" xfId="2" applyBorder="1" applyAlignment="1">
      <alignment horizontal="left" vertical="center" wrapText="1" indent="2"/>
    </xf>
    <xf numFmtId="0" fontId="50" fillId="0" borderId="10" xfId="2" applyFont="1" applyFill="1" applyBorder="1" applyAlignment="1">
      <alignment horizontal="right" vertical="center" wrapText="1"/>
    </xf>
    <xf numFmtId="0" fontId="2" fillId="0" borderId="9" xfId="2" applyBorder="1" applyAlignment="1">
      <alignment horizontal="right" vertical="center" wrapText="1"/>
    </xf>
    <xf numFmtId="0" fontId="2" fillId="0" borderId="11" xfId="2" applyBorder="1" applyAlignment="1">
      <alignment horizontal="right" vertical="center" wrapText="1"/>
    </xf>
    <xf numFmtId="0" fontId="51" fillId="20" borderId="10" xfId="2" applyFont="1" applyFill="1" applyBorder="1" applyAlignment="1">
      <alignment horizontal="left" vertical="center" wrapText="1" indent="4"/>
    </xf>
    <xf numFmtId="0" fontId="2" fillId="0" borderId="9" xfId="2" applyBorder="1" applyAlignment="1">
      <alignment horizontal="left" vertical="center" wrapText="1" indent="4"/>
    </xf>
    <xf numFmtId="0" fontId="2" fillId="0" borderId="11" xfId="2" applyBorder="1" applyAlignment="1">
      <alignment horizontal="left" vertical="center" wrapText="1" indent="4"/>
    </xf>
    <xf numFmtId="0" fontId="51" fillId="20" borderId="9" xfId="2" applyFont="1" applyFill="1" applyBorder="1" applyAlignment="1">
      <alignment horizontal="left" vertical="center" wrapText="1" indent="4"/>
    </xf>
    <xf numFmtId="0" fontId="51" fillId="20" borderId="11" xfId="2" applyFont="1" applyFill="1" applyBorder="1" applyAlignment="1">
      <alignment horizontal="left" vertical="center" wrapText="1" indent="4"/>
    </xf>
    <xf numFmtId="0" fontId="51" fillId="20" borderId="9" xfId="2" applyFont="1" applyFill="1" applyBorder="1" applyAlignment="1">
      <alignment horizontal="left" vertical="center" wrapText="1" indent="2"/>
    </xf>
    <xf numFmtId="0" fontId="51" fillId="20" borderId="11" xfId="2" applyFont="1" applyFill="1" applyBorder="1" applyAlignment="1">
      <alignment horizontal="left" vertical="center" wrapText="1" indent="2"/>
    </xf>
    <xf numFmtId="0" fontId="12" fillId="0" borderId="0" xfId="2" applyFont="1" applyAlignment="1">
      <alignment wrapText="1"/>
    </xf>
    <xf numFmtId="0" fontId="50" fillId="20" borderId="10" xfId="2" applyFont="1" applyFill="1" applyBorder="1" applyAlignment="1">
      <alignment horizontal="center" vertical="center" wrapText="1"/>
    </xf>
    <xf numFmtId="0" fontId="2" fillId="0" borderId="9" xfId="2" applyBorder="1" applyAlignment="1">
      <alignment horizontal="center" vertical="center" wrapText="1"/>
    </xf>
    <xf numFmtId="0" fontId="2" fillId="0" borderId="11" xfId="2" applyBorder="1" applyAlignment="1">
      <alignment horizontal="center" vertical="center" wrapText="1"/>
    </xf>
    <xf numFmtId="0" fontId="51" fillId="20" borderId="10" xfId="2" applyFont="1" applyFill="1" applyBorder="1" applyAlignment="1">
      <alignment horizontal="center" vertical="center" wrapText="1"/>
    </xf>
    <xf numFmtId="0" fontId="50" fillId="20" borderId="9" xfId="2" applyFont="1" applyFill="1" applyBorder="1" applyAlignment="1">
      <alignment horizontal="center" vertical="center" wrapText="1"/>
    </xf>
    <xf numFmtId="0" fontId="50" fillId="20" borderId="11" xfId="2" applyFont="1" applyFill="1" applyBorder="1" applyAlignment="1">
      <alignment horizontal="center" vertical="center" wrapText="1"/>
    </xf>
    <xf numFmtId="0" fontId="51" fillId="20" borderId="9" xfId="2" applyFont="1" applyFill="1" applyBorder="1" applyAlignment="1">
      <alignment horizontal="center" vertical="center" wrapText="1"/>
    </xf>
    <xf numFmtId="0" fontId="51" fillId="20" borderId="11" xfId="2" applyFont="1" applyFill="1" applyBorder="1" applyAlignment="1">
      <alignment horizontal="center" vertical="center" wrapText="1"/>
    </xf>
    <xf numFmtId="0" fontId="51" fillId="20" borderId="8" xfId="2" applyFont="1" applyFill="1" applyBorder="1" applyAlignment="1">
      <alignment horizontal="justify" vertical="center" wrapText="1"/>
    </xf>
    <xf numFmtId="0" fontId="2" fillId="0" borderId="0" xfId="2" applyAlignment="1"/>
    <xf numFmtId="0" fontId="49" fillId="0" borderId="10" xfId="2" applyFont="1" applyBorder="1" applyAlignment="1">
      <alignment horizontal="right" wrapText="1"/>
    </xf>
    <xf numFmtId="0" fontId="49" fillId="0" borderId="11" xfId="2" applyFont="1" applyBorder="1" applyAlignment="1">
      <alignment horizontal="right" wrapText="1"/>
    </xf>
    <xf numFmtId="2" fontId="6" fillId="0" borderId="10" xfId="2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48" fillId="0" borderId="1" xfId="2" applyFont="1" applyBorder="1" applyAlignment="1">
      <alignment wrapText="1"/>
    </xf>
    <xf numFmtId="2" fontId="3" fillId="0" borderId="10" xfId="2" applyNumberFormat="1" applyFont="1" applyBorder="1" applyAlignment="1">
      <alignment horizontal="center" vertical="center" wrapText="1"/>
    </xf>
    <xf numFmtId="2" fontId="1" fillId="0" borderId="11" xfId="2" applyNumberFormat="1" applyFont="1" applyBorder="1" applyAlignment="1">
      <alignment horizontal="center" vertical="center"/>
    </xf>
    <xf numFmtId="0" fontId="48" fillId="0" borderId="10" xfId="2" applyFont="1" applyBorder="1" applyAlignment="1">
      <alignment vertical="center" wrapText="1"/>
    </xf>
    <xf numFmtId="0" fontId="48" fillId="0" borderId="11" xfId="2" applyFont="1" applyBorder="1" applyAlignment="1">
      <alignment vertical="center" wrapText="1"/>
    </xf>
    <xf numFmtId="2" fontId="3" fillId="0" borderId="10" xfId="2" applyNumberFormat="1" applyFont="1" applyBorder="1" applyAlignment="1">
      <alignment horizontal="center" vertical="center"/>
    </xf>
    <xf numFmtId="0" fontId="94" fillId="0" borderId="13" xfId="2" applyFont="1" applyBorder="1" applyAlignment="1">
      <alignment horizontal="center" vertical="center"/>
    </xf>
    <xf numFmtId="0" fontId="94" fillId="0" borderId="12" xfId="2" applyFont="1" applyBorder="1" applyAlignment="1">
      <alignment horizontal="center" vertical="center"/>
    </xf>
    <xf numFmtId="0" fontId="94" fillId="0" borderId="6" xfId="2" applyFont="1" applyBorder="1" applyAlignment="1">
      <alignment horizontal="center" vertical="center"/>
    </xf>
    <xf numFmtId="0" fontId="94" fillId="0" borderId="14" xfId="2" applyFont="1" applyBorder="1" applyAlignment="1">
      <alignment horizontal="center" vertical="center"/>
    </xf>
    <xf numFmtId="0" fontId="100" fillId="0" borderId="4" xfId="2" applyFont="1" applyBorder="1" applyAlignment="1">
      <alignment horizontal="center" vertical="center" wrapText="1"/>
    </xf>
    <xf numFmtId="0" fontId="94" fillId="0" borderId="5" xfId="2" applyFont="1" applyBorder="1" applyAlignment="1">
      <alignment horizontal="center" vertical="center" wrapText="1"/>
    </xf>
    <xf numFmtId="0" fontId="100" fillId="0" borderId="10" xfId="2" applyFont="1" applyBorder="1" applyAlignment="1">
      <alignment horizontal="center"/>
    </xf>
    <xf numFmtId="0" fontId="100" fillId="0" borderId="9" xfId="2" applyFont="1" applyBorder="1" applyAlignment="1">
      <alignment horizontal="center"/>
    </xf>
    <xf numFmtId="0" fontId="94" fillId="0" borderId="9" xfId="2" applyFont="1" applyBorder="1" applyAlignment="1">
      <alignment horizontal="center"/>
    </xf>
    <xf numFmtId="0" fontId="100" fillId="0" borderId="10" xfId="2" applyFont="1" applyBorder="1" applyAlignment="1">
      <alignment horizontal="center" vertical="center" wrapText="1"/>
    </xf>
    <xf numFmtId="0" fontId="94" fillId="0" borderId="11" xfId="2" applyFont="1" applyBorder="1" applyAlignment="1">
      <alignment horizontal="center" vertical="center" wrapText="1"/>
    </xf>
    <xf numFmtId="0" fontId="27" fillId="0" borderId="0" xfId="10" applyFont="1" applyFill="1" applyAlignment="1">
      <alignment horizontal="left" vertical="center" wrapText="1"/>
    </xf>
    <xf numFmtId="49" fontId="26" fillId="0" borderId="24" xfId="10" applyNumberFormat="1" applyFont="1" applyFill="1" applyBorder="1" applyAlignment="1">
      <alignment horizontal="left" vertical="center" wrapText="1" indent="2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49" fontId="53" fillId="0" borderId="60" xfId="0" applyNumberFormat="1" applyFont="1" applyFill="1" applyBorder="1" applyAlignment="1">
      <alignment horizontal="center" vertical="center"/>
    </xf>
    <xf numFmtId="49" fontId="53" fillId="0" borderId="61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center" vertical="center"/>
    </xf>
    <xf numFmtId="49" fontId="21" fillId="0" borderId="30" xfId="0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/>
    </xf>
    <xf numFmtId="49" fontId="53" fillId="0" borderId="9" xfId="0" applyNumberFormat="1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49" fontId="53" fillId="0" borderId="1" xfId="0" applyNumberFormat="1" applyFont="1" applyFill="1" applyBorder="1" applyAlignment="1">
      <alignment horizontal="center" vertical="center"/>
    </xf>
    <xf numFmtId="49" fontId="53" fillId="0" borderId="37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19" xfId="0" applyNumberFormat="1" applyFont="1" applyFill="1" applyBorder="1" applyAlignment="1">
      <alignment horizontal="center" vertical="center"/>
    </xf>
    <xf numFmtId="49" fontId="53" fillId="0" borderId="32" xfId="0" applyNumberFormat="1" applyFont="1" applyFill="1" applyBorder="1" applyAlignment="1">
      <alignment horizontal="center" vertical="center"/>
    </xf>
    <xf numFmtId="49" fontId="53" fillId="0" borderId="33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/>
    </xf>
    <xf numFmtId="0" fontId="53" fillId="2" borderId="13" xfId="0" applyFont="1" applyFill="1" applyBorder="1" applyAlignment="1">
      <alignment horizontal="center" vertical="center" textRotation="90" wrapText="1"/>
    </xf>
    <xf numFmtId="0" fontId="53" fillId="2" borderId="8" xfId="0" applyFont="1" applyFill="1" applyBorder="1" applyAlignment="1">
      <alignment horizontal="center" vertical="center" textRotation="90" wrapText="1"/>
    </xf>
    <xf numFmtId="0" fontId="53" fillId="2" borderId="12" xfId="0" applyFont="1" applyFill="1" applyBorder="1" applyAlignment="1">
      <alignment horizontal="center" vertical="center" textRotation="90" wrapText="1"/>
    </xf>
    <xf numFmtId="0" fontId="53" fillId="2" borderId="6" xfId="0" applyFont="1" applyFill="1" applyBorder="1" applyAlignment="1">
      <alignment horizontal="center" vertical="center" textRotation="90" wrapText="1"/>
    </xf>
    <xf numFmtId="0" fontId="53" fillId="2" borderId="7" xfId="0" applyFont="1" applyFill="1" applyBorder="1" applyAlignment="1">
      <alignment horizontal="center" vertical="center" textRotation="90" wrapText="1"/>
    </xf>
    <xf numFmtId="0" fontId="53" fillId="2" borderId="14" xfId="0" applyFont="1" applyFill="1" applyBorder="1" applyAlignment="1">
      <alignment horizontal="center" vertical="center" textRotation="90" wrapText="1"/>
    </xf>
    <xf numFmtId="0" fontId="53" fillId="0" borderId="1" xfId="0" applyFont="1" applyFill="1" applyBorder="1" applyAlignment="1">
      <alignment horizontal="center" vertical="center" textRotation="90" wrapText="1"/>
    </xf>
    <xf numFmtId="0" fontId="53" fillId="0" borderId="4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0" fontId="53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textRotation="90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textRotation="90" wrapText="1"/>
    </xf>
    <xf numFmtId="0" fontId="53" fillId="0" borderId="11" xfId="0" applyFont="1" applyFill="1" applyBorder="1" applyAlignment="1">
      <alignment horizontal="center" vertical="center" textRotation="90" wrapText="1"/>
    </xf>
    <xf numFmtId="0" fontId="53" fillId="0" borderId="6" xfId="0" applyFont="1" applyFill="1" applyBorder="1" applyAlignment="1">
      <alignment horizontal="center" vertical="center" wrapText="1"/>
    </xf>
    <xf numFmtId="0" fontId="53" fillId="0" borderId="7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3" fillId="0" borderId="6" xfId="0" applyNumberFormat="1" applyFont="1" applyFill="1" applyBorder="1" applyAlignment="1">
      <alignment horizontal="center" vertical="center"/>
    </xf>
    <xf numFmtId="49" fontId="53" fillId="0" borderId="7" xfId="0" applyNumberFormat="1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8" xfId="0" applyFont="1" applyFill="1" applyBorder="1" applyAlignment="1">
      <alignment horizontal="right" vertical="center"/>
    </xf>
    <xf numFmtId="0" fontId="21" fillId="0" borderId="59" xfId="0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58" xfId="0" applyNumberFormat="1" applyFont="1" applyFill="1" applyBorder="1" applyAlignment="1">
      <alignment horizontal="right" vertical="center"/>
    </xf>
    <xf numFmtId="2" fontId="21" fillId="0" borderId="59" xfId="0" applyNumberFormat="1" applyFont="1" applyFill="1" applyBorder="1" applyAlignment="1">
      <alignment horizontal="right" vertical="center"/>
    </xf>
    <xf numFmtId="2" fontId="53" fillId="0" borderId="60" xfId="0" applyNumberFormat="1" applyFont="1" applyFill="1" applyBorder="1" applyAlignment="1">
      <alignment horizontal="center" vertical="center"/>
    </xf>
    <xf numFmtId="2" fontId="53" fillId="0" borderId="61" xfId="0" applyNumberFormat="1" applyFont="1" applyFill="1" applyBorder="1" applyAlignment="1">
      <alignment horizontal="center" vertical="center"/>
    </xf>
    <xf numFmtId="2" fontId="53" fillId="0" borderId="26" xfId="0" applyNumberFormat="1" applyFont="1" applyFill="1" applyBorder="1" applyAlignment="1">
      <alignment horizontal="center" vertical="center"/>
    </xf>
    <xf numFmtId="2" fontId="93" fillId="0" borderId="21" xfId="0" applyNumberFormat="1" applyFont="1" applyFill="1" applyBorder="1" applyAlignment="1">
      <alignment horizontal="center" vertical="center"/>
    </xf>
    <xf numFmtId="2" fontId="93" fillId="0" borderId="19" xfId="0" applyNumberFormat="1" applyFont="1" applyFill="1" applyBorder="1" applyAlignment="1">
      <alignment horizontal="center" vertical="center"/>
    </xf>
    <xf numFmtId="2" fontId="93" fillId="0" borderId="2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center" vertical="center"/>
    </xf>
    <xf numFmtId="2" fontId="53" fillId="0" borderId="9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53" fillId="0" borderId="15" xfId="0" applyNumberFormat="1" applyFont="1" applyFill="1" applyBorder="1" applyAlignment="1">
      <alignment horizontal="center" vertical="center"/>
    </xf>
    <xf numFmtId="2" fontId="53" fillId="0" borderId="16" xfId="0" applyNumberFormat="1" applyFont="1" applyFill="1" applyBorder="1" applyAlignment="1">
      <alignment horizontal="center" vertical="center"/>
    </xf>
    <xf numFmtId="2" fontId="53" fillId="0" borderId="17" xfId="0" applyNumberFormat="1" applyFont="1" applyFill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/>
    </xf>
    <xf numFmtId="2" fontId="53" fillId="0" borderId="1" xfId="0" applyNumberFormat="1" applyFont="1" applyFill="1" applyBorder="1" applyAlignment="1">
      <alignment horizontal="center" vertical="center"/>
    </xf>
    <xf numFmtId="2" fontId="53" fillId="0" borderId="37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/>
    </xf>
    <xf numFmtId="2" fontId="53" fillId="0" borderId="9" xfId="0" applyNumberFormat="1" applyFont="1" applyFill="1" applyBorder="1" applyAlignment="1">
      <alignment horizontal="center"/>
    </xf>
    <xf numFmtId="2" fontId="53" fillId="0" borderId="11" xfId="0" applyNumberFormat="1" applyFont="1" applyFill="1" applyBorder="1" applyAlignment="1">
      <alignment horizontal="center"/>
    </xf>
    <xf numFmtId="2" fontId="93" fillId="0" borderId="32" xfId="0" applyNumberFormat="1" applyFont="1" applyFill="1" applyBorder="1" applyAlignment="1"/>
    <xf numFmtId="2" fontId="93" fillId="0" borderId="21" xfId="0" applyNumberFormat="1" applyFont="1" applyFill="1" applyBorder="1" applyAlignment="1">
      <alignment horizontal="center"/>
    </xf>
    <xf numFmtId="2" fontId="93" fillId="0" borderId="19" xfId="0" applyNumberFormat="1" applyFont="1" applyFill="1" applyBorder="1" applyAlignment="1">
      <alignment horizontal="center"/>
    </xf>
    <xf numFmtId="2" fontId="93" fillId="0" borderId="10" xfId="0" applyNumberFormat="1" applyFont="1" applyFill="1" applyBorder="1" applyAlignment="1">
      <alignment horizontal="center" vertical="center"/>
    </xf>
    <xf numFmtId="2" fontId="94" fillId="0" borderId="9" xfId="0" applyNumberFormat="1" applyFont="1" applyBorder="1" applyAlignment="1">
      <alignment horizontal="center" vertical="center"/>
    </xf>
    <xf numFmtId="2" fontId="93" fillId="0" borderId="20" xfId="0" applyNumberFormat="1" applyFont="1" applyFill="1" applyBorder="1" applyAlignment="1">
      <alignment horizontal="center" vertical="center"/>
    </xf>
    <xf numFmtId="2" fontId="93" fillId="0" borderId="21" xfId="0" applyNumberFormat="1" applyFont="1" applyFill="1" applyBorder="1" applyAlignment="1"/>
    <xf numFmtId="2" fontId="93" fillId="0" borderId="19" xfId="0" applyNumberFormat="1" applyFont="1" applyFill="1" applyBorder="1" applyAlignment="1"/>
    <xf numFmtId="2" fontId="95" fillId="0" borderId="21" xfId="0" applyNumberFormat="1" applyFont="1" applyFill="1" applyBorder="1" applyAlignment="1">
      <alignment horizontal="center" vertical="center"/>
    </xf>
    <xf numFmtId="2" fontId="95" fillId="0" borderId="19" xfId="0" applyNumberFormat="1" applyFont="1" applyFill="1" applyBorder="1" applyAlignment="1">
      <alignment horizontal="center" vertical="center"/>
    </xf>
    <xf numFmtId="2" fontId="95" fillId="0" borderId="20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/>
    </xf>
    <xf numFmtId="0" fontId="53" fillId="0" borderId="24" xfId="0" applyFont="1" applyFill="1" applyBorder="1" applyAlignment="1">
      <alignment horizontal="left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4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54" fillId="0" borderId="9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0" fontId="53" fillId="0" borderId="24" xfId="0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49" fontId="53" fillId="0" borderId="25" xfId="0" applyNumberFormat="1" applyFont="1" applyFill="1" applyBorder="1" applyAlignment="1">
      <alignment horizontal="center"/>
    </xf>
    <xf numFmtId="49" fontId="53" fillId="0" borderId="17" xfId="0" applyNumberFormat="1" applyFont="1" applyFill="1" applyBorder="1" applyAlignment="1">
      <alignment horizontal="center"/>
    </xf>
    <xf numFmtId="49" fontId="53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43" xfId="0" applyFont="1" applyFill="1" applyBorder="1" applyAlignment="1">
      <alignment horizontal="center"/>
    </xf>
    <xf numFmtId="0" fontId="54" fillId="0" borderId="12" xfId="0" applyFont="1" applyFill="1" applyBorder="1"/>
    <xf numFmtId="49" fontId="53" fillId="0" borderId="13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3" fillId="0" borderId="4" xfId="0" applyNumberFormat="1" applyFont="1" applyFill="1" applyBorder="1" applyAlignment="1">
      <alignment horizontal="center" vertical="center" wrapText="1"/>
    </xf>
    <xf numFmtId="49" fontId="53" fillId="0" borderId="8" xfId="0" applyNumberFormat="1" applyFont="1" applyFill="1" applyBorder="1" applyAlignment="1">
      <alignment horizontal="center" vertical="center" wrapText="1"/>
    </xf>
    <xf numFmtId="0" fontId="54" fillId="0" borderId="8" xfId="0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0" fillId="0" borderId="0" xfId="0" applyAlignment="1"/>
    <xf numFmtId="0" fontId="21" fillId="0" borderId="0" xfId="0" applyFont="1" applyFill="1" applyAlignment="1">
      <alignment horizontal="left"/>
    </xf>
    <xf numFmtId="0" fontId="21" fillId="0" borderId="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96" fillId="0" borderId="9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05" fillId="0" borderId="9" xfId="0" applyFont="1" applyFill="1" applyBorder="1" applyAlignment="1">
      <alignment horizontal="center" vertical="center" wrapText="1"/>
    </xf>
    <xf numFmtId="2" fontId="93" fillId="0" borderId="21" xfId="0" applyNumberFormat="1" applyFont="1" applyFill="1" applyBorder="1" applyAlignment="1">
      <alignment horizontal="center" vertical="center" wrapText="1"/>
    </xf>
    <xf numFmtId="2" fontId="94" fillId="0" borderId="19" xfId="0" applyNumberFormat="1" applyFont="1" applyBorder="1" applyAlignment="1">
      <alignment horizontal="center" vertical="center" wrapText="1"/>
    </xf>
    <xf numFmtId="2" fontId="94" fillId="0" borderId="20" xfId="0" applyNumberFormat="1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3" fillId="0" borderId="6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/>
    </xf>
    <xf numFmtId="0" fontId="53" fillId="0" borderId="64" xfId="0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4" fillId="0" borderId="9" xfId="0" applyFont="1" applyFill="1" applyBorder="1"/>
    <xf numFmtId="0" fontId="54" fillId="0" borderId="11" xfId="0" applyFont="1" applyFill="1" applyBorder="1"/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49" fontId="53" fillId="0" borderId="27" xfId="0" applyNumberFormat="1" applyFont="1" applyFill="1" applyBorder="1" applyAlignment="1">
      <alignment horizontal="center" vertical="center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horizontal="center" vertical="center" wrapText="1"/>
    </xf>
    <xf numFmtId="49" fontId="53" fillId="0" borderId="2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93" fillId="0" borderId="21" xfId="0" applyNumberFormat="1" applyFont="1" applyFill="1" applyBorder="1" applyAlignment="1">
      <alignment horizontal="center" vertical="center"/>
    </xf>
    <xf numFmtId="49" fontId="93" fillId="0" borderId="20" xfId="0" applyNumberFormat="1" applyFont="1" applyFill="1" applyBorder="1" applyAlignment="1">
      <alignment horizontal="center" vertical="center"/>
    </xf>
    <xf numFmtId="49" fontId="93" fillId="2" borderId="21" xfId="0" applyNumberFormat="1" applyFont="1" applyFill="1" applyBorder="1" applyAlignment="1">
      <alignment horizontal="center" vertical="center"/>
    </xf>
    <xf numFmtId="49" fontId="93" fillId="2" borderId="20" xfId="0" applyNumberFormat="1" applyFont="1" applyFill="1" applyBorder="1" applyAlignment="1">
      <alignment horizontal="center" vertical="center"/>
    </xf>
    <xf numFmtId="49" fontId="93" fillId="2" borderId="19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right" vertical="center"/>
    </xf>
    <xf numFmtId="0" fontId="5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left" vertical="center"/>
    </xf>
    <xf numFmtId="0" fontId="53" fillId="0" borderId="19" xfId="0" applyFont="1" applyFill="1" applyBorder="1" applyAlignment="1">
      <alignment horizontal="left" vertical="center"/>
    </xf>
    <xf numFmtId="0" fontId="53" fillId="0" borderId="20" xfId="0" applyFont="1" applyFill="1" applyBorder="1" applyAlignment="1">
      <alignment horizontal="left" vertical="center"/>
    </xf>
    <xf numFmtId="0" fontId="53" fillId="0" borderId="63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53" fillId="0" borderId="23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0" fontId="53" fillId="0" borderId="2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/>
    </xf>
    <xf numFmtId="0" fontId="3" fillId="0" borderId="10" xfId="2" applyFont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0" borderId="11" xfId="2" applyBorder="1" applyAlignment="1">
      <alignment horizontal="center" vertical="center"/>
    </xf>
    <xf numFmtId="0" fontId="6" fillId="0" borderId="8" xfId="2" applyFont="1" applyBorder="1" applyAlignment="1">
      <alignment horizontal="right" vertical="center"/>
    </xf>
    <xf numFmtId="0" fontId="2" fillId="0" borderId="12" xfId="2" applyBorder="1" applyAlignment="1">
      <alignment horizontal="right" vertical="center"/>
    </xf>
    <xf numFmtId="0" fontId="60" fillId="0" borderId="0" xfId="2" applyFont="1" applyFill="1" applyAlignment="1">
      <alignment horizontal="left" vertical="center" wrapText="1"/>
    </xf>
    <xf numFmtId="0" fontId="3" fillId="0" borderId="10" xfId="2" applyFont="1" applyBorder="1" applyAlignment="1">
      <alignment horizontal="center" vertical="center" wrapText="1"/>
    </xf>
    <xf numFmtId="0" fontId="58" fillId="0" borderId="0" xfId="2" applyFont="1" applyFill="1" applyAlignment="1">
      <alignment horizontal="left" vertical="center" wrapText="1"/>
    </xf>
    <xf numFmtId="0" fontId="59" fillId="0" borderId="0" xfId="2" applyFont="1" applyAlignment="1">
      <alignment horizontal="left"/>
    </xf>
    <xf numFmtId="0" fontId="3" fillId="0" borderId="4" xfId="2" applyFont="1" applyBorder="1" applyAlignment="1">
      <alignment horizontal="center" vertical="center" textRotation="90" wrapText="1"/>
    </xf>
    <xf numFmtId="0" fontId="3" fillId="0" borderId="5" xfId="2" applyFont="1" applyBorder="1" applyAlignment="1">
      <alignment horizontal="center" vertical="center" textRotation="90" wrapText="1"/>
    </xf>
    <xf numFmtId="0" fontId="3" fillId="0" borderId="11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Alignment="1"/>
    <xf numFmtId="0" fontId="58" fillId="0" borderId="0" xfId="2" applyFont="1" applyFill="1" applyBorder="1" applyAlignment="1">
      <alignment horizontal="left" vertical="top"/>
    </xf>
    <xf numFmtId="0" fontId="6" fillId="0" borderId="10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1" xfId="2" applyFont="1" applyBorder="1" applyAlignment="1">
      <alignment horizontal="left" wrapText="1"/>
    </xf>
    <xf numFmtId="0" fontId="3" fillId="0" borderId="1" xfId="2" applyFont="1" applyBorder="1" applyAlignment="1"/>
    <xf numFmtId="0" fontId="2" fillId="0" borderId="1" xfId="2" applyBorder="1" applyAlignment="1"/>
    <xf numFmtId="0" fontId="3" fillId="0" borderId="10" xfId="2" applyFont="1" applyBorder="1" applyAlignment="1">
      <alignment horizontal="left" wrapText="1" indent="2"/>
    </xf>
    <xf numFmtId="0" fontId="2" fillId="0" borderId="9" xfId="2" applyBorder="1" applyAlignment="1">
      <alignment horizontal="left" wrapText="1" indent="2"/>
    </xf>
    <xf numFmtId="0" fontId="2" fillId="0" borderId="11" xfId="2" applyBorder="1" applyAlignment="1">
      <alignment horizontal="left" wrapText="1" indent="2"/>
    </xf>
    <xf numFmtId="0" fontId="3" fillId="0" borderId="1" xfId="2" applyFont="1" applyBorder="1" applyAlignment="1">
      <alignment wrapText="1"/>
    </xf>
    <xf numFmtId="0" fontId="2" fillId="0" borderId="1" xfId="2" applyBorder="1" applyAlignment="1">
      <alignment wrapText="1"/>
    </xf>
    <xf numFmtId="0" fontId="3" fillId="0" borderId="0" xfId="2" applyFont="1" applyAlignment="1">
      <alignment horizontal="right"/>
    </xf>
    <xf numFmtId="0" fontId="2" fillId="0" borderId="0" xfId="2" applyAlignment="1">
      <alignment horizontal="right"/>
    </xf>
    <xf numFmtId="0" fontId="2" fillId="0" borderId="0" xfId="2" applyAlignment="1">
      <alignment horizontal="left" vertical="top"/>
    </xf>
    <xf numFmtId="0" fontId="2" fillId="0" borderId="1" xfId="2" applyBorder="1" applyAlignment="1">
      <alignment horizontal="center" vertical="center"/>
    </xf>
    <xf numFmtId="0" fontId="3" fillId="0" borderId="10" xfId="2" applyFont="1" applyBorder="1" applyAlignment="1">
      <alignment horizontal="center"/>
    </xf>
    <xf numFmtId="0" fontId="2" fillId="0" borderId="9" xfId="2" applyBorder="1" applyAlignment="1">
      <alignment horizontal="center"/>
    </xf>
    <xf numFmtId="0" fontId="2" fillId="0" borderId="11" xfId="2" applyBorder="1" applyAlignment="1">
      <alignment horizontal="center"/>
    </xf>
    <xf numFmtId="0" fontId="3" fillId="0" borderId="10" xfId="2" applyFont="1" applyBorder="1" applyAlignment="1">
      <alignment horizontal="center" wrapText="1"/>
    </xf>
    <xf numFmtId="0" fontId="10" fillId="0" borderId="1" xfId="2" applyFont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 wrapText="1"/>
    </xf>
    <xf numFmtId="0" fontId="61" fillId="0" borderId="9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61" fillId="0" borderId="1" xfId="2" applyFont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2" fillId="0" borderId="8" xfId="2" applyBorder="1" applyAlignment="1"/>
    <xf numFmtId="0" fontId="2" fillId="0" borderId="6" xfId="2" applyBorder="1" applyAlignment="1">
      <alignment horizontal="center" vertical="center" wrapText="1"/>
    </xf>
    <xf numFmtId="0" fontId="2" fillId="0" borderId="7" xfId="2" applyBorder="1" applyAlignment="1"/>
    <xf numFmtId="0" fontId="11" fillId="0" borderId="46" xfId="2" applyFont="1" applyBorder="1" applyAlignment="1">
      <alignment horizontal="center" vertical="center"/>
    </xf>
    <xf numFmtId="0" fontId="62" fillId="0" borderId="0" xfId="2" applyFont="1" applyAlignment="1"/>
    <xf numFmtId="0" fontId="10" fillId="0" borderId="1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2" fillId="0" borderId="10" xfId="2" applyBorder="1" applyAlignment="1"/>
    <xf numFmtId="0" fontId="4" fillId="0" borderId="9" xfId="2" applyFont="1" applyFill="1" applyBorder="1" applyAlignment="1">
      <alignment horizontal="center" vertical="center" wrapText="1"/>
    </xf>
    <xf numFmtId="0" fontId="2" fillId="0" borderId="1" xfId="2" applyFont="1" applyBorder="1" applyAlignment="1"/>
    <xf numFmtId="0" fontId="2" fillId="0" borderId="10" xfId="2" applyFont="1" applyBorder="1" applyAlignment="1"/>
    <xf numFmtId="0" fontId="25" fillId="0" borderId="10" xfId="2" applyFont="1" applyFill="1" applyBorder="1" applyAlignment="1">
      <alignment horizontal="center" vertical="center" wrapText="1"/>
    </xf>
    <xf numFmtId="0" fontId="25" fillId="0" borderId="9" xfId="2" applyFont="1" applyFill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5" fillId="0" borderId="13" xfId="2" applyFont="1" applyFill="1" applyBorder="1" applyAlignment="1">
      <alignment horizontal="center" vertical="center" wrapText="1"/>
    </xf>
    <xf numFmtId="0" fontId="2" fillId="0" borderId="8" xfId="2" applyFont="1" applyBorder="1" applyAlignment="1"/>
    <xf numFmtId="0" fontId="2" fillId="0" borderId="6" xfId="2" applyFont="1" applyBorder="1" applyAlignment="1">
      <alignment horizontal="center" vertical="center" wrapText="1"/>
    </xf>
    <xf numFmtId="0" fontId="2" fillId="0" borderId="7" xfId="2" applyFont="1" applyBorder="1" applyAlignment="1"/>
    <xf numFmtId="0" fontId="15" fillId="0" borderId="0" xfId="2" applyFont="1" applyFill="1" applyAlignment="1">
      <alignment horizontal="left" vertical="center" wrapText="1"/>
    </xf>
    <xf numFmtId="0" fontId="2" fillId="0" borderId="9" xfId="2" applyFont="1" applyBorder="1" applyAlignment="1">
      <alignment horizontal="left" wrapText="1" indent="2"/>
    </xf>
    <xf numFmtId="0" fontId="2" fillId="0" borderId="11" xfId="2" applyFont="1" applyBorder="1" applyAlignment="1">
      <alignment horizontal="left" wrapText="1" indent="2"/>
    </xf>
    <xf numFmtId="0" fontId="4" fillId="0" borderId="0" xfId="2" applyFont="1" applyFill="1" applyBorder="1" applyAlignment="1">
      <alignment horizontal="center" vertical="center" wrapText="1"/>
    </xf>
    <xf numFmtId="0" fontId="2" fillId="0" borderId="0" xfId="2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2" fillId="0" borderId="0" xfId="2" applyBorder="1" applyAlignment="1"/>
    <xf numFmtId="0" fontId="61" fillId="0" borderId="0" xfId="2" applyFont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left" vertical="top"/>
    </xf>
    <xf numFmtId="0" fontId="61" fillId="0" borderId="0" xfId="2" applyFont="1" applyAlignment="1">
      <alignment horizontal="left" vertical="top"/>
    </xf>
    <xf numFmtId="0" fontId="6" fillId="0" borderId="10" xfId="2" applyFont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2" fillId="0" borderId="7" xfId="2" applyFont="1" applyBorder="1" applyAlignment="1">
      <alignment wrapText="1"/>
    </xf>
    <xf numFmtId="0" fontId="5" fillId="0" borderId="7" xfId="2" applyFont="1" applyBorder="1" applyAlignment="1">
      <alignment wrapText="1"/>
    </xf>
    <xf numFmtId="0" fontId="12" fillId="0" borderId="0" xfId="2" applyFont="1" applyBorder="1" applyAlignment="1">
      <alignment wrapText="1"/>
    </xf>
    <xf numFmtId="0" fontId="5" fillId="0" borderId="0" xfId="2" applyFont="1" applyBorder="1" applyAlignment="1">
      <alignment wrapText="1"/>
    </xf>
    <xf numFmtId="0" fontId="8" fillId="0" borderId="10" xfId="2" applyFont="1" applyBorder="1" applyAlignment="1">
      <alignment wrapText="1"/>
    </xf>
    <xf numFmtId="0" fontId="8" fillId="0" borderId="9" xfId="2" applyFont="1" applyBorder="1" applyAlignment="1">
      <alignment wrapText="1"/>
    </xf>
    <xf numFmtId="0" fontId="2" fillId="0" borderId="11" xfId="2" applyBorder="1" applyAlignment="1">
      <alignment wrapText="1"/>
    </xf>
    <xf numFmtId="0" fontId="10" fillId="0" borderId="13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2" fillId="0" borderId="12" xfId="2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2" fillId="0" borderId="5" xfId="2" applyBorder="1" applyAlignment="1">
      <alignment horizontal="center" vertical="center" wrapText="1"/>
    </xf>
    <xf numFmtId="0" fontId="3" fillId="0" borderId="10" xfId="2" applyFont="1" applyBorder="1" applyAlignment="1">
      <alignment horizontal="left" wrapText="1"/>
    </xf>
    <xf numFmtId="0" fontId="3" fillId="0" borderId="11" xfId="2" applyFont="1" applyBorder="1" applyAlignment="1">
      <alignment horizontal="left" wrapText="1"/>
    </xf>
    <xf numFmtId="16" fontId="6" fillId="0" borderId="0" xfId="2" applyNumberFormat="1" applyFont="1" applyBorder="1" applyAlignment="1">
      <alignment horizontal="left" wrapText="1"/>
    </xf>
    <xf numFmtId="0" fontId="6" fillId="0" borderId="0" xfId="2" applyFont="1" applyBorder="1" applyAlignment="1">
      <alignment horizontal="left" wrapText="1"/>
    </xf>
    <xf numFmtId="49" fontId="6" fillId="0" borderId="0" xfId="2" applyNumberFormat="1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3" fillId="0" borderId="9" xfId="2" applyFont="1" applyBorder="1" applyAlignment="1">
      <alignment horizontal="center" vertical="center"/>
    </xf>
    <xf numFmtId="0" fontId="6" fillId="0" borderId="10" xfId="2" applyFont="1" applyFill="1" applyBorder="1" applyAlignment="1">
      <alignment horizontal="right" vertical="center" wrapText="1"/>
    </xf>
    <xf numFmtId="0" fontId="6" fillId="0" borderId="9" xfId="2" applyFont="1" applyFill="1" applyBorder="1" applyAlignment="1">
      <alignment horizontal="right" vertical="center" wrapText="1"/>
    </xf>
    <xf numFmtId="0" fontId="6" fillId="0" borderId="11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 wrapText="1"/>
    </xf>
    <xf numFmtId="49" fontId="12" fillId="0" borderId="0" xfId="2" applyNumberFormat="1" applyFont="1" applyBorder="1" applyAlignment="1">
      <alignment horizontal="left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49" fontId="12" fillId="0" borderId="8" xfId="2" applyNumberFormat="1" applyFont="1" applyBorder="1" applyAlignment="1">
      <alignment horizontal="left" vertical="center" wrapText="1"/>
    </xf>
    <xf numFmtId="0" fontId="3" fillId="0" borderId="13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0" xfId="2" applyFont="1" applyBorder="1" applyAlignment="1">
      <alignment horizontal="left" vertical="top" wrapText="1" indent="1"/>
    </xf>
    <xf numFmtId="0" fontId="3" fillId="0" borderId="11" xfId="2" applyFont="1" applyBorder="1" applyAlignment="1">
      <alignment horizontal="left" vertical="top" wrapText="1" indent="1"/>
    </xf>
    <xf numFmtId="0" fontId="3" fillId="0" borderId="10" xfId="2" applyFont="1" applyFill="1" applyBorder="1" applyAlignment="1">
      <alignment horizontal="left" wrapText="1"/>
    </xf>
    <xf numFmtId="0" fontId="3" fillId="0" borderId="11" xfId="2" applyFont="1" applyFill="1" applyBorder="1" applyAlignment="1">
      <alignment horizontal="left" wrapText="1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wrapText="1"/>
    </xf>
    <xf numFmtId="0" fontId="3" fillId="2" borderId="1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wrapText="1"/>
    </xf>
    <xf numFmtId="0" fontId="3" fillId="0" borderId="10" xfId="2" applyFont="1" applyBorder="1" applyAlignment="1">
      <alignment horizontal="left" vertical="top" wrapText="1"/>
    </xf>
    <xf numFmtId="0" fontId="3" fillId="0" borderId="11" xfId="2" applyFont="1" applyBorder="1" applyAlignment="1">
      <alignment horizontal="left" vertical="top" wrapText="1"/>
    </xf>
    <xf numFmtId="0" fontId="3" fillId="0" borderId="10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 indent="1"/>
    </xf>
    <xf numFmtId="0" fontId="2" fillId="0" borderId="11" xfId="2" applyBorder="1" applyAlignment="1">
      <alignment horizontal="left" indent="1"/>
    </xf>
    <xf numFmtId="0" fontId="2" fillId="0" borderId="11" xfId="2" applyBorder="1" applyAlignment="1"/>
    <xf numFmtId="0" fontId="2" fillId="0" borderId="0" xfId="2" applyBorder="1" applyAlignment="1">
      <alignment wrapText="1"/>
    </xf>
    <xf numFmtId="0" fontId="10" fillId="2" borderId="10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64" fillId="0" borderId="11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 indent="1"/>
    </xf>
    <xf numFmtId="0" fontId="2" fillId="0" borderId="1" xfId="2" applyBorder="1" applyAlignment="1">
      <alignment horizontal="left" vertical="center" wrapText="1" indent="1"/>
    </xf>
    <xf numFmtId="0" fontId="6" fillId="0" borderId="1" xfId="2" applyFont="1" applyFill="1" applyBorder="1" applyAlignment="1">
      <alignment horizontal="right" vertical="center" wrapText="1"/>
    </xf>
    <xf numFmtId="0" fontId="2" fillId="0" borderId="1" xfId="2" applyBorder="1" applyAlignment="1">
      <alignment horizontal="right" vertical="center" wrapText="1"/>
    </xf>
    <xf numFmtId="0" fontId="3" fillId="0" borderId="1" xfId="2" applyFont="1" applyBorder="1" applyAlignment="1">
      <alignment vertical="center" wrapText="1"/>
    </xf>
    <xf numFmtId="0" fontId="2" fillId="0" borderId="1" xfId="2" applyBorder="1" applyAlignment="1">
      <alignment vertical="center" wrapText="1"/>
    </xf>
    <xf numFmtId="0" fontId="3" fillId="0" borderId="1" xfId="2" applyFont="1" applyBorder="1" applyAlignment="1">
      <alignment horizontal="left" vertical="center" wrapText="1"/>
    </xf>
    <xf numFmtId="0" fontId="12" fillId="0" borderId="8" xfId="2" applyFont="1" applyFill="1" applyBorder="1" applyAlignment="1">
      <alignment horizontal="left" vertical="center" wrapText="1"/>
    </xf>
    <xf numFmtId="0" fontId="7" fillId="0" borderId="10" xfId="2" applyFont="1" applyBorder="1" applyAlignment="1">
      <alignment horizontal="center" vertical="center" wrapText="1"/>
    </xf>
    <xf numFmtId="0" fontId="64" fillId="0" borderId="9" xfId="2" applyFont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left" vertical="center"/>
    </xf>
    <xf numFmtId="0" fontId="8" fillId="0" borderId="1" xfId="2" applyFont="1" applyBorder="1" applyAlignment="1">
      <alignment wrapText="1"/>
    </xf>
    <xf numFmtId="0" fontId="6" fillId="0" borderId="7" xfId="2" applyFont="1" applyFill="1" applyBorder="1" applyAlignment="1">
      <alignment horizontal="left" vertical="center"/>
    </xf>
    <xf numFmtId="0" fontId="8" fillId="0" borderId="10" xfId="2" applyFont="1" applyBorder="1" applyAlignment="1">
      <alignment horizontal="left" wrapText="1" indent="2"/>
    </xf>
    <xf numFmtId="0" fontId="8" fillId="0" borderId="11" xfId="2" applyFont="1" applyBorder="1" applyAlignment="1">
      <alignment horizontal="left" wrapText="1" indent="2"/>
    </xf>
    <xf numFmtId="0" fontId="8" fillId="0" borderId="13" xfId="2" applyFont="1" applyBorder="1" applyAlignment="1">
      <alignment horizontal="left" wrapText="1" indent="2"/>
    </xf>
    <xf numFmtId="0" fontId="8" fillId="0" borderId="12" xfId="2" applyFont="1" applyBorder="1" applyAlignment="1">
      <alignment horizontal="left" wrapText="1" indent="2"/>
    </xf>
    <xf numFmtId="0" fontId="12" fillId="0" borderId="7" xfId="2" applyFont="1" applyBorder="1" applyAlignment="1">
      <alignment horizontal="left" wrapText="1"/>
    </xf>
    <xf numFmtId="0" fontId="10" fillId="2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12" fillId="0" borderId="9" xfId="2" applyFont="1" applyBorder="1" applyAlignment="1">
      <alignment horizontal="left" wrapText="1"/>
    </xf>
    <xf numFmtId="0" fontId="58" fillId="0" borderId="0" xfId="5" applyFont="1" applyFill="1" applyAlignment="1">
      <alignment horizontal="left" vertical="center" wrapText="1"/>
    </xf>
    <xf numFmtId="0" fontId="47" fillId="0" borderId="8" xfId="5" applyFont="1" applyFill="1" applyBorder="1" applyAlignment="1">
      <alignment horizontal="center" vertical="center" wrapText="1"/>
    </xf>
    <xf numFmtId="0" fontId="47" fillId="0" borderId="7" xfId="5" applyFont="1" applyFill="1" applyBorder="1" applyAlignment="1">
      <alignment horizontal="center" vertical="center" wrapText="1"/>
    </xf>
    <xf numFmtId="0" fontId="47" fillId="0" borderId="13" xfId="5" applyFont="1" applyFill="1" applyBorder="1" applyAlignment="1">
      <alignment horizontal="center" vertical="center" wrapText="1"/>
    </xf>
    <xf numFmtId="0" fontId="47" fillId="0" borderId="6" xfId="5" applyFont="1" applyFill="1" applyBorder="1" applyAlignment="1">
      <alignment horizontal="center" vertical="center" wrapText="1"/>
    </xf>
    <xf numFmtId="0" fontId="47" fillId="0" borderId="1" xfId="5" applyFont="1" applyFill="1" applyBorder="1" applyAlignment="1">
      <alignment horizontal="center" vertical="center" wrapText="1"/>
    </xf>
    <xf numFmtId="2" fontId="47" fillId="0" borderId="10" xfId="5" applyNumberFormat="1" applyFont="1" applyFill="1" applyBorder="1" applyAlignment="1">
      <alignment horizontal="center" vertical="center" wrapText="1"/>
    </xf>
    <xf numFmtId="0" fontId="13" fillId="0" borderId="9" xfId="5" applyBorder="1" applyAlignment="1">
      <alignment horizontal="center" vertical="center" wrapText="1"/>
    </xf>
    <xf numFmtId="0" fontId="13" fillId="0" borderId="11" xfId="5" applyBorder="1" applyAlignment="1"/>
    <xf numFmtId="0" fontId="47" fillId="0" borderId="10" xfId="5" applyFont="1" applyFill="1" applyBorder="1" applyAlignment="1">
      <alignment horizontal="center" vertical="center" wrapText="1"/>
    </xf>
    <xf numFmtId="0" fontId="47" fillId="0" borderId="9" xfId="5" applyFont="1" applyFill="1" applyBorder="1" applyAlignment="1">
      <alignment horizontal="center" vertical="center" wrapText="1"/>
    </xf>
    <xf numFmtId="0" fontId="47" fillId="0" borderId="15" xfId="5" applyFont="1" applyBorder="1" applyAlignment="1">
      <alignment horizontal="center" vertical="center" wrapText="1"/>
    </xf>
    <xf numFmtId="0" fontId="47" fillId="0" borderId="16" xfId="5" applyFont="1" applyBorder="1" applyAlignment="1">
      <alignment horizontal="center" vertical="center" wrapText="1"/>
    </xf>
    <xf numFmtId="0" fontId="47" fillId="0" borderId="17" xfId="5" applyFont="1" applyBorder="1" applyAlignment="1">
      <alignment horizontal="center" vertical="center" wrapText="1"/>
    </xf>
    <xf numFmtId="0" fontId="47" fillId="0" borderId="10" xfId="5" applyFont="1" applyFill="1" applyBorder="1" applyAlignment="1">
      <alignment horizontal="left" vertical="center" wrapText="1"/>
    </xf>
    <xf numFmtId="0" fontId="47" fillId="0" borderId="9" xfId="5" applyFont="1" applyFill="1" applyBorder="1" applyAlignment="1">
      <alignment horizontal="left" vertical="center" wrapText="1"/>
    </xf>
    <xf numFmtId="0" fontId="13" fillId="0" borderId="69" xfId="5" applyBorder="1" applyAlignment="1">
      <alignment horizontal="center" vertical="center" wrapText="1"/>
    </xf>
    <xf numFmtId="0" fontId="13" fillId="0" borderId="70" xfId="5" applyBorder="1" applyAlignment="1">
      <alignment horizontal="center" vertical="center" wrapText="1"/>
    </xf>
    <xf numFmtId="0" fontId="13" fillId="0" borderId="71" xfId="5" applyBorder="1" applyAlignment="1">
      <alignment horizontal="center" vertical="center" wrapText="1"/>
    </xf>
    <xf numFmtId="0" fontId="53" fillId="0" borderId="0" xfId="6" applyFont="1" applyFill="1" applyAlignment="1">
      <alignment horizontal="center" vertical="center" wrapText="1"/>
    </xf>
    <xf numFmtId="0" fontId="13" fillId="0" borderId="8" xfId="5" applyBorder="1" applyAlignment="1">
      <alignment horizontal="center" vertical="center" wrapText="1"/>
    </xf>
    <xf numFmtId="0" fontId="13" fillId="0" borderId="6" xfId="5" applyBorder="1" applyAlignment="1">
      <alignment horizontal="center" vertical="center" wrapText="1"/>
    </xf>
    <xf numFmtId="0" fontId="13" fillId="0" borderId="7" xfId="5" applyBorder="1" applyAlignment="1">
      <alignment horizontal="center" vertical="center" wrapText="1"/>
    </xf>
    <xf numFmtId="0" fontId="47" fillId="0" borderId="10" xfId="5" applyFont="1" applyBorder="1" applyAlignment="1">
      <alignment horizontal="center" vertical="center" wrapText="1"/>
    </xf>
    <xf numFmtId="0" fontId="47" fillId="0" borderId="9" xfId="5" applyFont="1" applyBorder="1" applyAlignment="1"/>
    <xf numFmtId="0" fontId="47" fillId="0" borderId="11" xfId="5" applyFont="1" applyBorder="1" applyAlignment="1"/>
    <xf numFmtId="0" fontId="47" fillId="0" borderId="9" xfId="5" applyFont="1" applyBorder="1" applyAlignment="1">
      <alignment horizontal="center" vertical="center" wrapText="1"/>
    </xf>
    <xf numFmtId="0" fontId="47" fillId="0" borderId="11" xfId="5" applyFont="1" applyBorder="1" applyAlignment="1">
      <alignment horizontal="center" vertical="center" wrapText="1"/>
    </xf>
    <xf numFmtId="0" fontId="58" fillId="0" borderId="35" xfId="5" applyFont="1" applyFill="1" applyBorder="1" applyAlignment="1">
      <alignment horizontal="center" vertical="center"/>
    </xf>
    <xf numFmtId="0" fontId="58" fillId="0" borderId="30" xfId="5" applyFont="1" applyFill="1" applyBorder="1" applyAlignment="1">
      <alignment horizontal="center" vertical="center"/>
    </xf>
    <xf numFmtId="0" fontId="58" fillId="0" borderId="15" xfId="5" applyFont="1" applyFill="1" applyBorder="1" applyAlignment="1">
      <alignment horizontal="center" vertical="center"/>
    </xf>
    <xf numFmtId="0" fontId="58" fillId="0" borderId="16" xfId="5" applyFont="1" applyFill="1" applyBorder="1" applyAlignment="1">
      <alignment horizontal="center" vertical="center"/>
    </xf>
    <xf numFmtId="0" fontId="47" fillId="0" borderId="30" xfId="5" applyFont="1" applyFill="1" applyBorder="1" applyAlignment="1">
      <alignment horizontal="center" vertical="center"/>
    </xf>
    <xf numFmtId="0" fontId="47" fillId="0" borderId="16" xfId="5" applyFont="1" applyFill="1" applyBorder="1" applyAlignment="1">
      <alignment horizontal="center" vertical="center" wrapText="1"/>
    </xf>
    <xf numFmtId="0" fontId="47" fillId="0" borderId="38" xfId="5" applyFont="1" applyFill="1" applyBorder="1" applyAlignment="1">
      <alignment horizontal="center" vertical="center"/>
    </xf>
    <xf numFmtId="0" fontId="47" fillId="0" borderId="1" xfId="5" applyFont="1" applyFill="1" applyBorder="1" applyAlignment="1">
      <alignment horizontal="center" vertical="center"/>
    </xf>
    <xf numFmtId="49" fontId="47" fillId="0" borderId="10" xfId="5" applyNumberFormat="1" applyFont="1" applyFill="1" applyBorder="1" applyAlignment="1">
      <alignment horizontal="center" vertical="center"/>
    </xf>
    <xf numFmtId="49" fontId="47" fillId="0" borderId="9" xfId="5" applyNumberFormat="1" applyFont="1" applyFill="1" applyBorder="1" applyAlignment="1">
      <alignment horizontal="center" vertical="center"/>
    </xf>
    <xf numFmtId="0" fontId="47" fillId="0" borderId="10" xfId="5" applyFont="1" applyFill="1" applyBorder="1" applyAlignment="1">
      <alignment horizontal="center" vertical="center"/>
    </xf>
    <xf numFmtId="0" fontId="47" fillId="0" borderId="9" xfId="5" applyFont="1" applyFill="1" applyBorder="1" applyAlignment="1">
      <alignment horizontal="center" vertical="center"/>
    </xf>
    <xf numFmtId="0" fontId="47" fillId="0" borderId="8" xfId="5" applyFont="1" applyFill="1" applyBorder="1" applyAlignment="1">
      <alignment horizontal="center" vertical="center"/>
    </xf>
    <xf numFmtId="0" fontId="47" fillId="0" borderId="26" xfId="5" applyFont="1" applyFill="1" applyBorder="1" applyAlignment="1">
      <alignment horizontal="center" vertical="center"/>
    </xf>
    <xf numFmtId="0" fontId="47" fillId="0" borderId="27" xfId="5" applyFont="1" applyFill="1" applyBorder="1" applyAlignment="1">
      <alignment horizontal="center" vertical="center"/>
    </xf>
    <xf numFmtId="0" fontId="47" fillId="0" borderId="31" xfId="5" applyFont="1" applyFill="1" applyBorder="1" applyAlignment="1">
      <alignment horizontal="center" vertical="center"/>
    </xf>
    <xf numFmtId="0" fontId="47" fillId="0" borderId="32" xfId="5" applyFont="1" applyFill="1" applyBorder="1" applyAlignment="1">
      <alignment horizontal="center" vertical="center"/>
    </xf>
    <xf numFmtId="49" fontId="47" fillId="0" borderId="21" xfId="5" applyNumberFormat="1" applyFont="1" applyFill="1" applyBorder="1" applyAlignment="1">
      <alignment horizontal="center" vertical="center"/>
    </xf>
    <xf numFmtId="49" fontId="47" fillId="0" borderId="19" xfId="5" applyNumberFormat="1" applyFont="1" applyFill="1" applyBorder="1" applyAlignment="1">
      <alignment horizontal="center" vertical="center"/>
    </xf>
    <xf numFmtId="0" fontId="47" fillId="0" borderId="5" xfId="5" applyFont="1" applyFill="1" applyBorder="1" applyAlignment="1">
      <alignment horizontal="center" vertical="center"/>
    </xf>
    <xf numFmtId="0" fontId="47" fillId="0" borderId="19" xfId="5" applyFont="1" applyFill="1" applyBorder="1" applyAlignment="1">
      <alignment horizontal="center" vertical="center" wrapText="1"/>
    </xf>
    <xf numFmtId="0" fontId="58" fillId="0" borderId="0" xfId="5" applyFont="1" applyFill="1" applyBorder="1" applyAlignment="1">
      <alignment horizontal="left" vertical="center" wrapText="1"/>
    </xf>
    <xf numFmtId="0" fontId="13" fillId="0" borderId="11" xfId="5" applyBorder="1" applyAlignment="1">
      <alignment horizontal="center" vertical="center" wrapText="1"/>
    </xf>
    <xf numFmtId="0" fontId="13" fillId="0" borderId="11" xfId="5" applyBorder="1" applyAlignment="1">
      <alignment vertical="center" wrapText="1"/>
    </xf>
    <xf numFmtId="0" fontId="13" fillId="0" borderId="12" xfId="5" applyBorder="1" applyAlignment="1">
      <alignment horizontal="center" vertical="center" wrapText="1"/>
    </xf>
    <xf numFmtId="0" fontId="13" fillId="0" borderId="14" xfId="5" applyBorder="1" applyAlignment="1">
      <alignment horizontal="center" vertical="center" wrapText="1"/>
    </xf>
    <xf numFmtId="0" fontId="13" fillId="0" borderId="9" xfId="5" applyBorder="1" applyAlignment="1"/>
    <xf numFmtId="0" fontId="47" fillId="0" borderId="15" xfId="5" applyFont="1" applyFill="1" applyBorder="1" applyAlignment="1">
      <alignment horizontal="center" vertical="center" wrapText="1"/>
    </xf>
    <xf numFmtId="0" fontId="13" fillId="0" borderId="16" xfId="5" applyBorder="1" applyAlignment="1"/>
    <xf numFmtId="0" fontId="13" fillId="0" borderId="7" xfId="5" applyBorder="1" applyAlignment="1"/>
    <xf numFmtId="0" fontId="47" fillId="0" borderId="0" xfId="5" applyFont="1" applyFill="1" applyBorder="1" applyAlignment="1">
      <alignment horizontal="center" vertical="center" wrapText="1"/>
    </xf>
    <xf numFmtId="0" fontId="3" fillId="0" borderId="11" xfId="2" applyFont="1" applyBorder="1" applyAlignment="1">
      <alignment horizontal="center"/>
    </xf>
    <xf numFmtId="0" fontId="3" fillId="0" borderId="13" xfId="2" applyFont="1" applyBorder="1" applyAlignment="1">
      <alignment horizontal="left" vertical="center" wrapText="1" indent="2"/>
    </xf>
    <xf numFmtId="0" fontId="3" fillId="0" borderId="12" xfId="2" applyFont="1" applyBorder="1" applyAlignment="1">
      <alignment horizontal="left" vertical="center" wrapText="1" indent="2"/>
    </xf>
    <xf numFmtId="0" fontId="3" fillId="0" borderId="12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left" vertical="center" wrapText="1" indent="2"/>
    </xf>
    <xf numFmtId="0" fontId="3" fillId="0" borderId="14" xfId="2" applyFont="1" applyBorder="1" applyAlignment="1">
      <alignment horizontal="left" vertical="center" wrapText="1" indent="2"/>
    </xf>
    <xf numFmtId="0" fontId="3" fillId="0" borderId="13" xfId="2" applyFont="1" applyBorder="1" applyAlignment="1">
      <alignment horizontal="left" vertical="top" wrapText="1"/>
    </xf>
    <xf numFmtId="0" fontId="3" fillId="0" borderId="12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14" xfId="2" applyFont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center"/>
    </xf>
    <xf numFmtId="0" fontId="6" fillId="0" borderId="11" xfId="2" applyFont="1" applyBorder="1" applyAlignment="1">
      <alignment horizontal="center" vertical="center" wrapText="1"/>
    </xf>
    <xf numFmtId="0" fontId="99" fillId="0" borderId="10" xfId="2" applyFont="1" applyBorder="1" applyAlignment="1">
      <alignment horizontal="center" vertical="center" wrapText="1"/>
    </xf>
    <xf numFmtId="0" fontId="99" fillId="0" borderId="11" xfId="2" applyFont="1" applyBorder="1" applyAlignment="1">
      <alignment horizontal="center" vertical="center" wrapText="1"/>
    </xf>
    <xf numFmtId="0" fontId="99" fillId="0" borderId="10" xfId="2" applyFont="1" applyBorder="1" applyAlignment="1">
      <alignment horizontal="left" vertical="center" wrapText="1"/>
    </xf>
    <xf numFmtId="0" fontId="99" fillId="0" borderId="11" xfId="2" applyFont="1" applyBorder="1" applyAlignment="1">
      <alignment horizontal="left" vertical="center" wrapText="1"/>
    </xf>
    <xf numFmtId="0" fontId="99" fillId="0" borderId="13" xfId="2" applyFont="1" applyBorder="1" applyAlignment="1">
      <alignment horizontal="left" vertical="center" wrapText="1" indent="2"/>
    </xf>
    <xf numFmtId="0" fontId="99" fillId="0" borderId="12" xfId="2" applyFont="1" applyBorder="1" applyAlignment="1">
      <alignment horizontal="left" vertical="center" wrapText="1" indent="2"/>
    </xf>
    <xf numFmtId="0" fontId="99" fillId="0" borderId="13" xfId="2" applyFont="1" applyBorder="1" applyAlignment="1">
      <alignment horizontal="center" vertical="center" wrapText="1"/>
    </xf>
    <xf numFmtId="0" fontId="99" fillId="0" borderId="12" xfId="2" applyFont="1" applyBorder="1" applyAlignment="1">
      <alignment horizontal="center" vertical="center" wrapText="1"/>
    </xf>
    <xf numFmtId="0" fontId="99" fillId="0" borderId="6" xfId="2" applyFont="1" applyBorder="1" applyAlignment="1">
      <alignment horizontal="center" vertical="center" wrapText="1"/>
    </xf>
    <xf numFmtId="0" fontId="99" fillId="0" borderId="14" xfId="2" applyFont="1" applyBorder="1" applyAlignment="1">
      <alignment horizontal="center" vertical="center" wrapText="1"/>
    </xf>
    <xf numFmtId="0" fontId="99" fillId="0" borderId="6" xfId="2" applyFont="1" applyBorder="1" applyAlignment="1">
      <alignment horizontal="left" vertical="center" wrapText="1" indent="2"/>
    </xf>
    <xf numFmtId="0" fontId="99" fillId="0" borderId="14" xfId="2" applyFont="1" applyBorder="1" applyAlignment="1">
      <alignment horizontal="left" vertical="center" wrapText="1" indent="2"/>
    </xf>
    <xf numFmtId="0" fontId="99" fillId="0" borderId="13" xfId="2" applyFont="1" applyBorder="1" applyAlignment="1">
      <alignment horizontal="left" vertical="top" wrapText="1"/>
    </xf>
    <xf numFmtId="0" fontId="99" fillId="0" borderId="12" xfId="2" applyFont="1" applyBorder="1" applyAlignment="1">
      <alignment horizontal="left" vertical="top" wrapText="1"/>
    </xf>
    <xf numFmtId="0" fontId="99" fillId="0" borderId="6" xfId="2" applyFont="1" applyBorder="1" applyAlignment="1">
      <alignment horizontal="left" vertical="top" wrapText="1"/>
    </xf>
    <xf numFmtId="0" fontId="99" fillId="0" borderId="14" xfId="2" applyFont="1" applyBorder="1" applyAlignment="1">
      <alignment horizontal="left" vertical="top" wrapText="1"/>
    </xf>
    <xf numFmtId="0" fontId="100" fillId="0" borderId="10" xfId="2" applyFont="1" applyFill="1" applyBorder="1" applyAlignment="1">
      <alignment horizontal="right" vertical="center" wrapText="1"/>
    </xf>
    <xf numFmtId="0" fontId="100" fillId="0" borderId="11" xfId="2" applyFont="1" applyFill="1" applyBorder="1" applyAlignment="1">
      <alignment horizontal="right" vertical="center" wrapText="1"/>
    </xf>
    <xf numFmtId="0" fontId="99" fillId="0" borderId="10" xfId="2" applyFont="1" applyBorder="1" applyAlignment="1">
      <alignment horizontal="center" vertical="center"/>
    </xf>
    <xf numFmtId="0" fontId="99" fillId="0" borderId="11" xfId="2" applyFont="1" applyBorder="1" applyAlignment="1">
      <alignment horizontal="center" vertical="center"/>
    </xf>
    <xf numFmtId="2" fontId="100" fillId="0" borderId="10" xfId="2" applyNumberFormat="1" applyFont="1" applyBorder="1" applyAlignment="1">
      <alignment horizontal="center" vertical="center"/>
    </xf>
    <xf numFmtId="2" fontId="100" fillId="0" borderId="11" xfId="2" applyNumberFormat="1" applyFont="1" applyBorder="1" applyAlignment="1">
      <alignment horizontal="center" vertical="center"/>
    </xf>
    <xf numFmtId="0" fontId="100" fillId="0" borderId="0" xfId="2" applyFont="1" applyFill="1" applyBorder="1" applyAlignment="1">
      <alignment horizontal="left" vertical="center"/>
    </xf>
    <xf numFmtId="0" fontId="100" fillId="0" borderId="1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vertical="center" wrapText="1"/>
    </xf>
    <xf numFmtId="43" fontId="99" fillId="0" borderId="10" xfId="2" applyNumberFormat="1" applyFont="1" applyBorder="1" applyAlignment="1">
      <alignment horizontal="center" vertical="center" wrapText="1"/>
    </xf>
    <xf numFmtId="2" fontId="100" fillId="2" borderId="1" xfId="2" applyNumberFormat="1" applyFont="1" applyFill="1" applyBorder="1" applyAlignment="1">
      <alignment horizontal="center" vertical="center" wrapText="1"/>
    </xf>
    <xf numFmtId="0" fontId="100" fillId="0" borderId="13" xfId="2" applyFont="1" applyBorder="1" applyAlignment="1">
      <alignment horizontal="center" vertical="center" wrapText="1"/>
    </xf>
    <xf numFmtId="0" fontId="100" fillId="0" borderId="12" xfId="2" applyFont="1" applyBorder="1" applyAlignment="1">
      <alignment horizontal="center" vertical="center" wrapText="1"/>
    </xf>
    <xf numFmtId="0" fontId="100" fillId="0" borderId="6" xfId="2" applyFont="1" applyBorder="1" applyAlignment="1">
      <alignment horizontal="center" vertical="center" wrapText="1"/>
    </xf>
    <xf numFmtId="0" fontId="100" fillId="0" borderId="14" xfId="2" applyFont="1" applyBorder="1" applyAlignment="1">
      <alignment horizontal="center" vertical="center" wrapText="1"/>
    </xf>
    <xf numFmtId="2" fontId="100" fillId="2" borderId="1" xfId="1" applyNumberFormat="1" applyFont="1" applyFill="1" applyBorder="1" applyAlignment="1">
      <alignment horizontal="center" vertical="center" wrapText="1"/>
    </xf>
    <xf numFmtId="43" fontId="99" fillId="0" borderId="13" xfId="2" applyNumberFormat="1" applyFont="1" applyBorder="1" applyAlignment="1">
      <alignment horizontal="center" vertical="center" wrapText="1"/>
    </xf>
    <xf numFmtId="0" fontId="6" fillId="0" borderId="7" xfId="2" applyFont="1" applyBorder="1" applyAlignment="1">
      <alignment horizontal="left" wrapText="1"/>
    </xf>
    <xf numFmtId="0" fontId="99" fillId="0" borderId="13" xfId="2" applyFont="1" applyBorder="1" applyAlignment="1">
      <alignment horizontal="center" vertical="center"/>
    </xf>
    <xf numFmtId="0" fontId="99" fillId="0" borderId="12" xfId="2" applyFont="1" applyBorder="1" applyAlignment="1">
      <alignment horizontal="center" vertical="center"/>
    </xf>
    <xf numFmtId="0" fontId="99" fillId="0" borderId="6" xfId="2" applyFont="1" applyBorder="1" applyAlignment="1">
      <alignment horizontal="center" vertical="center"/>
    </xf>
    <xf numFmtId="0" fontId="99" fillId="0" borderId="14" xfId="2" applyFont="1" applyBorder="1" applyAlignment="1">
      <alignment horizontal="center" vertical="center"/>
    </xf>
    <xf numFmtId="0" fontId="100" fillId="0" borderId="5" xfId="2" applyFont="1" applyBorder="1" applyAlignment="1">
      <alignment horizontal="center" vertical="center" wrapText="1"/>
    </xf>
    <xf numFmtId="2" fontId="100" fillId="0" borderId="1" xfId="2" applyNumberFormat="1" applyFont="1" applyBorder="1" applyAlignment="1">
      <alignment horizontal="center" vertical="center" wrapText="1"/>
    </xf>
    <xf numFmtId="0" fontId="15" fillId="0" borderId="0" xfId="2" applyFont="1" applyFill="1" applyAlignment="1">
      <alignment horizontal="left"/>
    </xf>
    <xf numFmtId="0" fontId="15" fillId="0" borderId="0" xfId="2" applyFont="1" applyAlignment="1">
      <alignment horizontal="center"/>
    </xf>
    <xf numFmtId="2" fontId="100" fillId="0" borderId="10" xfId="2" applyNumberFormat="1" applyFont="1" applyBorder="1" applyAlignment="1">
      <alignment horizontal="center" vertical="center" wrapText="1"/>
    </xf>
    <xf numFmtId="2" fontId="100" fillId="0" borderId="11" xfId="2" applyNumberFormat="1" applyFont="1" applyBorder="1" applyAlignment="1">
      <alignment horizontal="center" vertical="center" wrapText="1"/>
    </xf>
    <xf numFmtId="2" fontId="100" fillId="0" borderId="13" xfId="2" applyNumberFormat="1" applyFont="1" applyBorder="1" applyAlignment="1">
      <alignment horizontal="center" vertical="center" wrapText="1"/>
    </xf>
    <xf numFmtId="2" fontId="100" fillId="0" borderId="12" xfId="2" applyNumberFormat="1" applyFont="1" applyBorder="1" applyAlignment="1">
      <alignment horizontal="center" vertical="center" wrapText="1"/>
    </xf>
    <xf numFmtId="2" fontId="100" fillId="0" borderId="6" xfId="2" applyNumberFormat="1" applyFont="1" applyBorder="1" applyAlignment="1">
      <alignment horizontal="center" vertical="center" wrapText="1"/>
    </xf>
    <xf numFmtId="2" fontId="100" fillId="0" borderId="14" xfId="2" applyNumberFormat="1" applyFont="1" applyBorder="1" applyAlignment="1">
      <alignment horizontal="center" vertical="center" wrapText="1"/>
    </xf>
    <xf numFmtId="43" fontId="2" fillId="0" borderId="0" xfId="2" applyNumberFormat="1"/>
  </cellXfs>
  <cellStyles count="120">
    <cellStyle name="_macro(2 авг)" xfId="72"/>
    <cellStyle name="_бюджетники-новый расчет-13.07.10" xfId="73"/>
    <cellStyle name="20% - Accent1" xfId="74"/>
    <cellStyle name="20% - Accent2" xfId="75"/>
    <cellStyle name="20% - Accent3" xfId="76"/>
    <cellStyle name="20% - Accent4" xfId="77"/>
    <cellStyle name="20% - Accent5" xfId="78"/>
    <cellStyle name="20% - Accent6" xfId="79"/>
    <cellStyle name="20% - Акцент1 2" xfId="11"/>
    <cellStyle name="20% - Акцент2 2" xfId="12"/>
    <cellStyle name="20% - Акцент3 2" xfId="13"/>
    <cellStyle name="20% - Акцент4 2" xfId="14"/>
    <cellStyle name="20% - Акцент5 2" xfId="15"/>
    <cellStyle name="20% - Акцент6 2" xfId="16"/>
    <cellStyle name="40% - Accent1" xfId="80"/>
    <cellStyle name="40% - Accent2" xfId="81"/>
    <cellStyle name="40% - Accent3" xfId="82"/>
    <cellStyle name="40% - Accent4" xfId="83"/>
    <cellStyle name="40% - Accent5" xfId="84"/>
    <cellStyle name="40% - Accent6" xfId="85"/>
    <cellStyle name="40% - Акцент1 2" xfId="17"/>
    <cellStyle name="40% - Акцент2 2" xfId="18"/>
    <cellStyle name="40% - Акцент3 2" xfId="19"/>
    <cellStyle name="40% - Акцент4 2" xfId="20"/>
    <cellStyle name="40% - Акцент5 2" xfId="21"/>
    <cellStyle name="40% - Акцент6 2" xfId="22"/>
    <cellStyle name="60% - Accent1" xfId="86"/>
    <cellStyle name="60% - Accent2" xfId="87"/>
    <cellStyle name="60% - Accent3" xfId="88"/>
    <cellStyle name="60% - Accent4" xfId="89"/>
    <cellStyle name="60% - Accent5" xfId="90"/>
    <cellStyle name="60% - Accent6" xfId="91"/>
    <cellStyle name="60% - Акцент1 2" xfId="23"/>
    <cellStyle name="60% - Акцент2 2" xfId="24"/>
    <cellStyle name="60% - Акцент3 2" xfId="25"/>
    <cellStyle name="60% - Акцент4 2" xfId="26"/>
    <cellStyle name="60% - Акцент5 2" xfId="27"/>
    <cellStyle name="60% - Акцент6 2" xfId="28"/>
    <cellStyle name="Accent1" xfId="92"/>
    <cellStyle name="Accent2" xfId="93"/>
    <cellStyle name="Accent3" xfId="94"/>
    <cellStyle name="Accent4" xfId="95"/>
    <cellStyle name="Accent5" xfId="96"/>
    <cellStyle name="Accent6" xfId="97"/>
    <cellStyle name="Bad" xfId="98"/>
    <cellStyle name="Calculation" xfId="99"/>
    <cellStyle name="Check Cell" xfId="100"/>
    <cellStyle name="Explanatory Text" xfId="101"/>
    <cellStyle name="Good" xfId="102"/>
    <cellStyle name="Heading 1" xfId="103"/>
    <cellStyle name="Heading 2" xfId="104"/>
    <cellStyle name="Heading 3" xfId="105"/>
    <cellStyle name="Heading 4" xfId="106"/>
    <cellStyle name="Input" xfId="107"/>
    <cellStyle name="Linked Cell" xfId="108"/>
    <cellStyle name="Neutral" xfId="109"/>
    <cellStyle name="Note" xfId="110"/>
    <cellStyle name="Output" xfId="111"/>
    <cellStyle name="Style 1" xfId="112"/>
    <cellStyle name="Title" xfId="113"/>
    <cellStyle name="Total" xfId="114"/>
    <cellStyle name="Warning Text" xfId="115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Ввод  2" xfId="35"/>
    <cellStyle name="Вывод 2" xfId="36"/>
    <cellStyle name="Вычисление 2" xfId="37"/>
    <cellStyle name="Денежный 2" xfId="4"/>
    <cellStyle name="Денежный 2 2" xfId="38"/>
    <cellStyle name="Денежный 2 3" xfId="39"/>
    <cellStyle name="Заголовок 1 2" xfId="40"/>
    <cellStyle name="Заголовок 2 2" xfId="41"/>
    <cellStyle name="Заголовок 3 2" xfId="42"/>
    <cellStyle name="Заголовок 4 2" xfId="43"/>
    <cellStyle name="Итог 2" xfId="44"/>
    <cellStyle name="Контрольная ячейка 2" xfId="45"/>
    <cellStyle name="Название 2" xfId="46"/>
    <cellStyle name="Нейтральный 2" xfId="47"/>
    <cellStyle name="Обычный" xfId="0" builtinId="0"/>
    <cellStyle name="Обычный 10" xfId="119"/>
    <cellStyle name="Обычный 2" xfId="2"/>
    <cellStyle name="Обычный 2 2" xfId="5"/>
    <cellStyle name="Обычный 2 3" xfId="48"/>
    <cellStyle name="Обычный 2 4" xfId="49"/>
    <cellStyle name="Обычный 3" xfId="3"/>
    <cellStyle name="Обычный 3 2" xfId="50"/>
    <cellStyle name="Обычный 3 2 2" xfId="51"/>
    <cellStyle name="Обычный 3 2 3" xfId="52"/>
    <cellStyle name="Обычный 3 2 3 2" xfId="68"/>
    <cellStyle name="Обычный 3 2 3 3" xfId="69"/>
    <cellStyle name="Обычный 3 2 4" xfId="53"/>
    <cellStyle name="Обычный 3 3" xfId="54"/>
    <cellStyle name="Обычный 3 3 2" xfId="70"/>
    <cellStyle name="Обычный 3 4" xfId="55"/>
    <cellStyle name="Обычный 4" xfId="6"/>
    <cellStyle name="Обычный 4 2" xfId="56"/>
    <cellStyle name="Обычный 4 3" xfId="57"/>
    <cellStyle name="Обычный 4 4" xfId="58"/>
    <cellStyle name="Обычный 5" xfId="7"/>
    <cellStyle name="Обычный 5 2" xfId="8"/>
    <cellStyle name="Обычный 5 2 2" xfId="59"/>
    <cellStyle name="Обычный 5_ВР 112 122 133 134" xfId="60"/>
    <cellStyle name="Обычный 6" xfId="10"/>
    <cellStyle name="Обычный 7" xfId="61"/>
    <cellStyle name="Обычный 8" xfId="117"/>
    <cellStyle name="Обычный 9" xfId="118"/>
    <cellStyle name="Плохой 2" xfId="62"/>
    <cellStyle name="Пояснение 2" xfId="63"/>
    <cellStyle name="Примечание 2" xfId="64"/>
    <cellStyle name="Процентный 2" xfId="71"/>
    <cellStyle name="Процентный 3" xfId="116"/>
    <cellStyle name="Связанная ячейка 2" xfId="65"/>
    <cellStyle name="Стиль 1" xfId="9"/>
    <cellStyle name="Текст предупреждения 2" xfId="66"/>
    <cellStyle name="Финансовый" xfId="1" builtinId="3"/>
    <cellStyle name="Хороший 2" xfId="6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brp\&#1043;&#1059;&#1060;&#1050;\GUF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%20&#1075;&#1086;&#1076;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%20&#1075;&#1086;&#1076;\SC_W\&#1055;&#1088;&#1086;&#1075;&#1085;&#1086;&#1079;\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%20&#1075;&#1086;&#1076;\&#1041;&#1072;&#1083;&#1072;&#1085;&#1089;\An(EsMon)\7.02.01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%20&#1075;&#1086;&#1076;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%20&#1075;&#1086;&#1076;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%20&#1075;&#1086;&#1076;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</sheetNames>
    <sheetDataSet>
      <sheetData sheetId="0" refreshError="1">
        <row r="17"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</sheetNames>
    <sheetDataSet>
      <sheetData sheetId="0" refreshError="1">
        <row r="17"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31"/>
  <sheetViews>
    <sheetView showGridLines="0" view="pageBreakPreview" zoomScale="110" zoomScaleNormal="100" zoomScaleSheetLayoutView="110" workbookViewId="0">
      <selection activeCell="C1" sqref="C1:D1"/>
    </sheetView>
  </sheetViews>
  <sheetFormatPr defaultRowHeight="15"/>
  <cols>
    <col min="1" max="1" width="39.140625" style="1" customWidth="1"/>
    <col min="2" max="2" width="44.42578125" style="2" customWidth="1"/>
    <col min="3" max="3" width="17.7109375" style="2" customWidth="1"/>
    <col min="4" max="4" width="26.42578125" style="2" customWidth="1"/>
    <col min="5" max="16384" width="9.140625" style="2"/>
  </cols>
  <sheetData>
    <row r="1" spans="1:4" s="458" customFormat="1" ht="18" customHeight="1">
      <c r="A1" s="747" t="s">
        <v>1071</v>
      </c>
      <c r="B1" s="747"/>
      <c r="C1" s="766" t="s">
        <v>1072</v>
      </c>
      <c r="D1" s="766"/>
    </row>
    <row r="2" spans="1:4" s="458" customFormat="1" ht="16.5">
      <c r="A2" s="748"/>
      <c r="B2" s="748"/>
      <c r="C2" s="748"/>
      <c r="D2" s="748"/>
    </row>
    <row r="3" spans="1:4" s="458" customFormat="1" ht="34.9" customHeight="1">
      <c r="A3" s="745" t="s">
        <v>1047</v>
      </c>
      <c r="B3" s="745"/>
      <c r="C3" s="767" t="s">
        <v>1046</v>
      </c>
      <c r="D3" s="767"/>
    </row>
    <row r="4" spans="1:4" s="458" customFormat="1" ht="34.9" customHeight="1">
      <c r="A4" s="746" t="s">
        <v>1048</v>
      </c>
      <c r="B4" s="746"/>
      <c r="C4" s="769" t="s">
        <v>1048</v>
      </c>
      <c r="D4" s="769"/>
    </row>
    <row r="5" spans="1:4">
      <c r="A5" s="520"/>
      <c r="B5" s="521"/>
      <c r="C5" s="521"/>
      <c r="D5" s="521"/>
    </row>
    <row r="6" spans="1:4">
      <c r="A6" s="520"/>
      <c r="B6" s="521"/>
      <c r="C6" s="521"/>
      <c r="D6" s="521"/>
    </row>
    <row r="7" spans="1:4">
      <c r="A7" s="520"/>
      <c r="B7" s="521"/>
      <c r="C7" s="521"/>
      <c r="D7" s="521"/>
    </row>
    <row r="8" spans="1:4">
      <c r="A8" s="520"/>
      <c r="B8" s="521"/>
      <c r="C8" s="521"/>
      <c r="D8" s="521"/>
    </row>
    <row r="9" spans="1:4">
      <c r="A9" s="520"/>
      <c r="B9" s="521"/>
      <c r="C9" s="521"/>
      <c r="D9" s="521"/>
    </row>
    <row r="10" spans="1:4" ht="12.75" customHeight="1">
      <c r="A10" s="520"/>
      <c r="B10" s="521"/>
      <c r="C10" s="522"/>
      <c r="D10" s="523"/>
    </row>
    <row r="11" spans="1:4" ht="12.75" customHeight="1">
      <c r="A11" s="768" t="s">
        <v>78</v>
      </c>
      <c r="B11" s="768"/>
      <c r="C11" s="768"/>
      <c r="D11" s="768"/>
    </row>
    <row r="12" spans="1:4" ht="12.75" customHeight="1">
      <c r="A12" s="768" t="s">
        <v>1049</v>
      </c>
      <c r="B12" s="768"/>
      <c r="C12" s="768"/>
      <c r="D12" s="768"/>
    </row>
    <row r="13" spans="1:4" ht="12.75" customHeight="1">
      <c r="A13" s="520"/>
      <c r="B13" s="521"/>
      <c r="C13" s="522"/>
      <c r="D13" s="523"/>
    </row>
    <row r="14" spans="1:4" s="459" customFormat="1" ht="15.75" customHeight="1">
      <c r="A14" s="524"/>
      <c r="B14" s="524"/>
      <c r="C14" s="524"/>
      <c r="D14" s="524"/>
    </row>
    <row r="15" spans="1:4" s="459" customFormat="1" ht="15.75">
      <c r="A15" s="525"/>
      <c r="B15" s="526"/>
      <c r="C15" s="526"/>
      <c r="D15" s="764" t="s">
        <v>754</v>
      </c>
    </row>
    <row r="16" spans="1:4" s="460" customFormat="1" ht="9.9499999999999993" customHeight="1" thickBot="1">
      <c r="A16" s="527"/>
      <c r="B16" s="527"/>
      <c r="C16" s="527"/>
      <c r="D16" s="765"/>
    </row>
    <row r="17" spans="1:4" s="460" customFormat="1" ht="15" customHeight="1">
      <c r="A17" s="527"/>
      <c r="B17" s="526"/>
      <c r="C17" s="528" t="s">
        <v>79</v>
      </c>
      <c r="D17" s="543"/>
    </row>
    <row r="18" spans="1:4" s="460" customFormat="1" ht="15" customHeight="1">
      <c r="A18" s="730" t="s">
        <v>755</v>
      </c>
      <c r="B18" s="774" t="s">
        <v>763</v>
      </c>
      <c r="C18" s="528" t="s">
        <v>756</v>
      </c>
      <c r="D18" s="542"/>
    </row>
    <row r="19" spans="1:4" s="460" customFormat="1" ht="18" customHeight="1">
      <c r="A19" s="730" t="s">
        <v>757</v>
      </c>
      <c r="B19" s="775"/>
      <c r="C19" s="528" t="s">
        <v>758</v>
      </c>
      <c r="D19" s="530" t="s">
        <v>762</v>
      </c>
    </row>
    <row r="20" spans="1:4" s="460" customFormat="1" ht="23.25" customHeight="1">
      <c r="A20" s="529"/>
      <c r="B20" s="771" t="s">
        <v>1045</v>
      </c>
      <c r="C20" s="528" t="s">
        <v>756</v>
      </c>
      <c r="D20" s="542"/>
    </row>
    <row r="21" spans="1:4" s="460" customFormat="1" ht="23.25" customHeight="1">
      <c r="A21" s="529"/>
      <c r="B21" s="772"/>
      <c r="C21" s="528" t="s">
        <v>80</v>
      </c>
      <c r="D21" s="542" t="s">
        <v>1009</v>
      </c>
    </row>
    <row r="22" spans="1:4" s="460" customFormat="1" ht="23.25" customHeight="1">
      <c r="A22" s="529" t="s">
        <v>759</v>
      </c>
      <c r="B22" s="773"/>
      <c r="C22" s="528" t="s">
        <v>81</v>
      </c>
      <c r="D22" s="542" t="s">
        <v>1010</v>
      </c>
    </row>
    <row r="23" spans="1:4" s="460" customFormat="1" ht="15" customHeight="1" thickBot="1">
      <c r="A23" s="527" t="s">
        <v>760</v>
      </c>
      <c r="B23" s="527"/>
      <c r="C23" s="528" t="s">
        <v>82</v>
      </c>
      <c r="D23" s="531" t="s">
        <v>761</v>
      </c>
    </row>
    <row r="24" spans="1:4" ht="12.75" customHeight="1">
      <c r="A24" s="520"/>
      <c r="B24" s="521"/>
      <c r="C24" s="522"/>
      <c r="D24" s="532"/>
    </row>
    <row r="25" spans="1:4" s="458" customFormat="1" ht="37.5" customHeight="1">
      <c r="A25" s="770" t="s">
        <v>743</v>
      </c>
      <c r="B25" s="770"/>
      <c r="C25" s="533"/>
      <c r="D25" s="541"/>
    </row>
    <row r="26" spans="1:4" s="458" customFormat="1" ht="30" customHeight="1">
      <c r="A26" s="534"/>
      <c r="B26" s="535"/>
      <c r="C26" s="536" t="s">
        <v>744</v>
      </c>
      <c r="D26" s="537" t="s">
        <v>745</v>
      </c>
    </row>
    <row r="27" spans="1:4" s="458" customFormat="1" ht="18.75" customHeight="1">
      <c r="A27" s="534"/>
      <c r="B27" s="535"/>
      <c r="C27" s="538" t="s">
        <v>746</v>
      </c>
      <c r="D27" s="539"/>
    </row>
    <row r="28" spans="1:4" s="458" customFormat="1" ht="24.75" customHeight="1">
      <c r="A28" s="770" t="s">
        <v>747</v>
      </c>
      <c r="B28" s="770"/>
      <c r="C28" s="533"/>
      <c r="D28" s="541"/>
    </row>
    <row r="29" spans="1:4" s="458" customFormat="1" ht="15.75" customHeight="1">
      <c r="A29" s="534"/>
      <c r="B29" s="535"/>
      <c r="C29" s="536" t="s">
        <v>744</v>
      </c>
      <c r="D29" s="537" t="s">
        <v>745</v>
      </c>
    </row>
    <row r="30" spans="1:4" s="458" customFormat="1" ht="39" customHeight="1">
      <c r="A30" s="770" t="s">
        <v>748</v>
      </c>
      <c r="B30" s="770"/>
      <c r="C30" s="533"/>
      <c r="D30" s="541"/>
    </row>
    <row r="31" spans="1:4" s="458" customFormat="1" ht="15.75" customHeight="1">
      <c r="A31" s="534"/>
      <c r="B31" s="540"/>
      <c r="C31" s="536" t="s">
        <v>744</v>
      </c>
      <c r="D31" s="537" t="s">
        <v>745</v>
      </c>
    </row>
  </sheetData>
  <mergeCells count="11">
    <mergeCell ref="A25:B25"/>
    <mergeCell ref="A28:B28"/>
    <mergeCell ref="A30:B30"/>
    <mergeCell ref="B20:B22"/>
    <mergeCell ref="B18:B19"/>
    <mergeCell ref="D15:D16"/>
    <mergeCell ref="C1:D1"/>
    <mergeCell ref="C3:D3"/>
    <mergeCell ref="A11:D11"/>
    <mergeCell ref="A12:D12"/>
    <mergeCell ref="C4:D4"/>
  </mergeCells>
  <pageMargins left="0.7" right="0.7" top="0.75" bottom="0.75" header="0.3" footer="0.3"/>
  <pageSetup paperSize="9" scale="68" orientation="portrait" r:id="rId1"/>
  <headerFooter differentFirst="1">
    <oddHeader>&amp;C&amp;"Times New Roman,обычный"&amp;P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view="pageBreakPreview" zoomScaleNormal="110" zoomScaleSheetLayoutView="100" zoomScalePageLayoutView="55" workbookViewId="0">
      <selection sqref="A1:R23"/>
    </sheetView>
  </sheetViews>
  <sheetFormatPr defaultColWidth="4" defaultRowHeight="15"/>
  <cols>
    <col min="1" max="1" width="48.85546875" style="85" customWidth="1"/>
    <col min="2" max="2" width="10.42578125" style="85" customWidth="1"/>
    <col min="3" max="3" width="14.42578125" style="85" customWidth="1"/>
    <col min="4" max="4" width="9.28515625" style="85" customWidth="1"/>
    <col min="5" max="5" width="2.28515625" style="85" customWidth="1"/>
    <col min="6" max="6" width="6.42578125" style="85" customWidth="1"/>
    <col min="7" max="7" width="7.140625" style="85" customWidth="1"/>
    <col min="8" max="8" width="6.5703125" style="85" customWidth="1"/>
    <col min="9" max="9" width="8.5703125" style="85" customWidth="1"/>
    <col min="10" max="10" width="6.5703125" style="85" customWidth="1"/>
    <col min="11" max="11" width="4.85546875" style="85" customWidth="1"/>
    <col min="12" max="12" width="7" style="85" customWidth="1"/>
    <col min="13" max="13" width="7.5703125" style="85" customWidth="1"/>
    <col min="14" max="14" width="4" style="85"/>
    <col min="15" max="15" width="8.140625" style="85" customWidth="1"/>
    <col min="16" max="16" width="9.5703125" style="85" customWidth="1"/>
    <col min="17" max="17" width="7.7109375" style="85" customWidth="1"/>
    <col min="18" max="18" width="22.85546875" style="85" customWidth="1"/>
    <col min="19" max="19" width="8.140625" style="85" customWidth="1"/>
    <col min="20" max="20" width="5.28515625" style="85" customWidth="1"/>
    <col min="21" max="16384" width="4" style="85"/>
  </cols>
  <sheetData>
    <row r="1" spans="1:18" s="76" customFormat="1" ht="13.5" customHeight="1">
      <c r="R1" s="77" t="s">
        <v>6</v>
      </c>
    </row>
    <row r="2" spans="1:18" s="76" customFormat="1">
      <c r="A2" s="940" t="s">
        <v>151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940"/>
    </row>
    <row r="3" spans="1:18" s="76" customFormat="1" ht="6.75" customHeight="1"/>
    <row r="4" spans="1:18" s="76" customFormat="1" ht="15" customHeight="1">
      <c r="A4" s="941" t="s">
        <v>0</v>
      </c>
      <c r="B4" s="941"/>
      <c r="C4" s="941"/>
      <c r="D4" s="943" t="s">
        <v>1</v>
      </c>
      <c r="E4" s="939" t="s">
        <v>152</v>
      </c>
      <c r="F4" s="939"/>
      <c r="G4" s="939"/>
      <c r="H4" s="939"/>
      <c r="I4" s="939"/>
      <c r="J4" s="616"/>
      <c r="K4" s="616"/>
      <c r="L4" s="616"/>
      <c r="M4" s="616"/>
      <c r="N4" s="616"/>
      <c r="O4" s="616"/>
      <c r="P4" s="616"/>
      <c r="Q4" s="616"/>
      <c r="R4" s="616"/>
    </row>
    <row r="5" spans="1:18" s="76" customFormat="1" ht="50.25" customHeight="1">
      <c r="A5" s="942"/>
      <c r="B5" s="942"/>
      <c r="C5" s="942"/>
      <c r="D5" s="944"/>
      <c r="E5" s="909" t="s">
        <v>1058</v>
      </c>
      <c r="F5" s="910"/>
      <c r="G5" s="910"/>
      <c r="H5" s="910"/>
      <c r="I5" s="911"/>
      <c r="J5" s="945"/>
      <c r="K5" s="923"/>
      <c r="L5" s="923"/>
      <c r="M5" s="923"/>
      <c r="N5" s="924"/>
      <c r="O5" s="945"/>
      <c r="P5" s="923"/>
      <c r="Q5" s="924"/>
      <c r="R5" s="78"/>
    </row>
    <row r="6" spans="1:18" s="80" customFormat="1" ht="15.75" customHeight="1" thickBot="1">
      <c r="A6" s="925">
        <v>1</v>
      </c>
      <c r="B6" s="925"/>
      <c r="C6" s="925"/>
      <c r="D6" s="79" t="s">
        <v>104</v>
      </c>
      <c r="E6" s="926" t="s">
        <v>105</v>
      </c>
      <c r="F6" s="927"/>
      <c r="G6" s="927"/>
      <c r="H6" s="927"/>
      <c r="I6" s="927"/>
      <c r="J6" s="926"/>
      <c r="K6" s="927"/>
      <c r="L6" s="927"/>
      <c r="M6" s="927"/>
      <c r="N6" s="928"/>
      <c r="O6" s="926"/>
      <c r="P6" s="927"/>
      <c r="Q6" s="928"/>
      <c r="R6" s="79"/>
    </row>
    <row r="7" spans="1:18" s="80" customFormat="1" ht="20.25" customHeight="1">
      <c r="A7" s="929" t="s">
        <v>154</v>
      </c>
      <c r="B7" s="930"/>
      <c r="C7" s="931"/>
      <c r="D7" s="81" t="s">
        <v>155</v>
      </c>
      <c r="E7" s="932">
        <f>R23</f>
        <v>76226176.527899995</v>
      </c>
      <c r="F7" s="933"/>
      <c r="G7" s="933"/>
      <c r="H7" s="933"/>
      <c r="I7" s="934"/>
      <c r="J7" s="935"/>
      <c r="K7" s="936"/>
      <c r="L7" s="936"/>
      <c r="M7" s="936"/>
      <c r="N7" s="937"/>
      <c r="O7" s="935"/>
      <c r="P7" s="936"/>
      <c r="Q7" s="937"/>
      <c r="R7" s="627"/>
    </row>
    <row r="8" spans="1:18">
      <c r="A8" s="938" t="s">
        <v>3</v>
      </c>
      <c r="B8" s="938"/>
      <c r="C8" s="938"/>
      <c r="D8" s="83"/>
      <c r="E8" s="919"/>
      <c r="F8" s="920"/>
      <c r="G8" s="920"/>
      <c r="H8" s="920"/>
      <c r="I8" s="921"/>
      <c r="J8" s="922"/>
      <c r="K8" s="923"/>
      <c r="L8" s="923"/>
      <c r="M8" s="923"/>
      <c r="N8" s="924"/>
      <c r="O8" s="922"/>
      <c r="P8" s="923"/>
      <c r="Q8" s="924"/>
      <c r="R8" s="626"/>
    </row>
    <row r="9" spans="1:18" ht="17.25" customHeight="1">
      <c r="A9" s="917" t="s">
        <v>156</v>
      </c>
      <c r="B9" s="917"/>
      <c r="C9" s="918"/>
      <c r="D9" s="86"/>
      <c r="E9" s="919">
        <f>E7</f>
        <v>76226176.527899995</v>
      </c>
      <c r="F9" s="920"/>
      <c r="G9" s="920"/>
      <c r="H9" s="920"/>
      <c r="I9" s="921"/>
      <c r="J9" s="922"/>
      <c r="K9" s="923"/>
      <c r="L9" s="923"/>
      <c r="M9" s="923"/>
      <c r="N9" s="924"/>
      <c r="O9" s="922"/>
      <c r="P9" s="923"/>
      <c r="Q9" s="924"/>
      <c r="R9" s="626"/>
    </row>
    <row r="10" spans="1:18" ht="32.25" customHeight="1">
      <c r="A10" s="94"/>
    </row>
    <row r="11" spans="1:18" ht="17.25" customHeight="1">
      <c r="A11" s="898" t="s">
        <v>157</v>
      </c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</row>
    <row r="12" spans="1:18" ht="14.25" customHeight="1">
      <c r="A12" s="899" t="s">
        <v>1080</v>
      </c>
      <c r="B12" s="899"/>
      <c r="C12" s="899"/>
      <c r="D12" s="899"/>
      <c r="E12" s="899"/>
      <c r="F12" s="899"/>
      <c r="G12" s="899"/>
      <c r="H12" s="899"/>
      <c r="I12" s="899"/>
      <c r="J12" s="899"/>
      <c r="K12" s="899"/>
      <c r="L12" s="899"/>
      <c r="M12" s="899"/>
      <c r="N12" s="899"/>
      <c r="O12" s="899"/>
      <c r="P12" s="899"/>
      <c r="Q12" s="899"/>
      <c r="R12" s="899"/>
    </row>
    <row r="13" spans="1:18" s="76" customFormat="1" ht="7.5" customHeight="1"/>
    <row r="14" spans="1:18" s="76" customFormat="1" ht="30" customHeight="1">
      <c r="A14" s="912" t="s">
        <v>158</v>
      </c>
      <c r="B14" s="906" t="s">
        <v>1</v>
      </c>
      <c r="C14" s="906" t="s">
        <v>159</v>
      </c>
      <c r="D14" s="909" t="s">
        <v>160</v>
      </c>
      <c r="E14" s="910"/>
      <c r="F14" s="910"/>
      <c r="G14" s="910"/>
      <c r="H14" s="910"/>
      <c r="I14" s="910"/>
      <c r="J14" s="910"/>
      <c r="K14" s="911"/>
      <c r="L14" s="900" t="s">
        <v>161</v>
      </c>
      <c r="M14" s="901"/>
      <c r="N14" s="900" t="s">
        <v>162</v>
      </c>
      <c r="O14" s="901"/>
      <c r="P14" s="900" t="s">
        <v>163</v>
      </c>
      <c r="Q14" s="901"/>
      <c r="R14" s="906" t="s">
        <v>164</v>
      </c>
    </row>
    <row r="15" spans="1:18" s="76" customFormat="1">
      <c r="A15" s="913"/>
      <c r="B15" s="915"/>
      <c r="C15" s="907"/>
      <c r="D15" s="900" t="s">
        <v>14</v>
      </c>
      <c r="E15" s="901"/>
      <c r="F15" s="909" t="s">
        <v>3</v>
      </c>
      <c r="G15" s="910"/>
      <c r="H15" s="910"/>
      <c r="I15" s="910"/>
      <c r="J15" s="910"/>
      <c r="K15" s="911"/>
      <c r="L15" s="902"/>
      <c r="M15" s="903"/>
      <c r="N15" s="902"/>
      <c r="O15" s="903"/>
      <c r="P15" s="902"/>
      <c r="Q15" s="903"/>
      <c r="R15" s="907"/>
    </row>
    <row r="16" spans="1:18" s="76" customFormat="1">
      <c r="A16" s="913"/>
      <c r="B16" s="915"/>
      <c r="C16" s="907"/>
      <c r="D16" s="902"/>
      <c r="E16" s="903"/>
      <c r="F16" s="902" t="s">
        <v>165</v>
      </c>
      <c r="G16" s="903"/>
      <c r="H16" s="902" t="s">
        <v>166</v>
      </c>
      <c r="I16" s="903"/>
      <c r="J16" s="902" t="s">
        <v>167</v>
      </c>
      <c r="K16" s="903"/>
      <c r="L16" s="902"/>
      <c r="M16" s="903"/>
      <c r="N16" s="902"/>
      <c r="O16" s="903"/>
      <c r="P16" s="902"/>
      <c r="Q16" s="903"/>
      <c r="R16" s="907"/>
    </row>
    <row r="17" spans="1:18" s="76" customFormat="1" ht="60.75" customHeight="1">
      <c r="A17" s="914"/>
      <c r="B17" s="916"/>
      <c r="C17" s="908"/>
      <c r="D17" s="904"/>
      <c r="E17" s="905"/>
      <c r="F17" s="904"/>
      <c r="G17" s="905"/>
      <c r="H17" s="904"/>
      <c r="I17" s="905"/>
      <c r="J17" s="904"/>
      <c r="K17" s="905"/>
      <c r="L17" s="904"/>
      <c r="M17" s="905"/>
      <c r="N17" s="904"/>
      <c r="O17" s="905"/>
      <c r="P17" s="904"/>
      <c r="Q17" s="905"/>
      <c r="R17" s="908"/>
    </row>
    <row r="18" spans="1:18" s="76" customFormat="1" ht="13.5" customHeight="1" thickBot="1">
      <c r="A18" s="95">
        <v>1</v>
      </c>
      <c r="B18" s="96">
        <v>2</v>
      </c>
      <c r="C18" s="97">
        <v>3</v>
      </c>
      <c r="D18" s="896">
        <v>4</v>
      </c>
      <c r="E18" s="897"/>
      <c r="F18" s="896">
        <v>5</v>
      </c>
      <c r="G18" s="897"/>
      <c r="H18" s="896">
        <v>6</v>
      </c>
      <c r="I18" s="897"/>
      <c r="J18" s="896">
        <v>7</v>
      </c>
      <c r="K18" s="897"/>
      <c r="L18" s="896">
        <v>8</v>
      </c>
      <c r="M18" s="897"/>
      <c r="N18" s="896">
        <v>9</v>
      </c>
      <c r="O18" s="897"/>
      <c r="P18" s="896">
        <v>10</v>
      </c>
      <c r="Q18" s="897">
        <v>6</v>
      </c>
      <c r="R18" s="97">
        <v>11</v>
      </c>
    </row>
    <row r="19" spans="1:18" s="76" customFormat="1" ht="21" customHeight="1" thickBot="1">
      <c r="A19" s="715" t="s">
        <v>1013</v>
      </c>
      <c r="B19" s="716">
        <v>10</v>
      </c>
      <c r="C19" s="717" t="s">
        <v>1057</v>
      </c>
      <c r="D19" s="948">
        <f>F19+H19+J19+L19</f>
        <v>57050</v>
      </c>
      <c r="E19" s="949"/>
      <c r="F19" s="948">
        <v>31377</v>
      </c>
      <c r="G19" s="962"/>
      <c r="H19" s="948">
        <f>F19*30%</f>
        <v>9413.1</v>
      </c>
      <c r="I19" s="952"/>
      <c r="J19" s="948">
        <v>16259.9</v>
      </c>
      <c r="K19" s="952"/>
      <c r="L19" s="948"/>
      <c r="M19" s="952"/>
      <c r="N19" s="955"/>
      <c r="O19" s="956"/>
      <c r="P19" s="955"/>
      <c r="Q19" s="956"/>
      <c r="R19" s="718">
        <f>D19*C19*12</f>
        <v>34230000</v>
      </c>
    </row>
    <row r="20" spans="1:18" s="76" customFormat="1" ht="19.5" customHeight="1" thickBot="1">
      <c r="A20" s="719" t="s">
        <v>1014</v>
      </c>
      <c r="B20" s="720">
        <v>20</v>
      </c>
      <c r="C20" s="721" t="s">
        <v>1085</v>
      </c>
      <c r="D20" s="948">
        <f t="shared" ref="D20:D21" si="0">F20+H20+J20+L20</f>
        <v>28525</v>
      </c>
      <c r="E20" s="949"/>
      <c r="F20" s="957">
        <v>13222</v>
      </c>
      <c r="G20" s="958"/>
      <c r="H20" s="948">
        <f t="shared" ref="H20:H22" si="1">F20*30%</f>
        <v>3966.6</v>
      </c>
      <c r="I20" s="952"/>
      <c r="J20" s="957">
        <v>11336.4</v>
      </c>
      <c r="K20" s="959"/>
      <c r="L20" s="948"/>
      <c r="M20" s="952"/>
      <c r="N20" s="960"/>
      <c r="O20" s="961"/>
      <c r="P20" s="960"/>
      <c r="Q20" s="961"/>
      <c r="R20" s="718">
        <f t="shared" ref="R20:R22" si="2">D20*C20*12</f>
        <v>15061200</v>
      </c>
    </row>
    <row r="21" spans="1:18" s="76" customFormat="1" ht="17.25" customHeight="1" thickBot="1">
      <c r="A21" s="719" t="s">
        <v>1015</v>
      </c>
      <c r="B21" s="716">
        <v>30</v>
      </c>
      <c r="C21" s="722" t="s">
        <v>103</v>
      </c>
      <c r="D21" s="948">
        <f t="shared" si="0"/>
        <v>28525</v>
      </c>
      <c r="E21" s="949"/>
      <c r="F21" s="953">
        <v>11088</v>
      </c>
      <c r="G21" s="954"/>
      <c r="H21" s="948">
        <f t="shared" si="1"/>
        <v>3326.4</v>
      </c>
      <c r="I21" s="952"/>
      <c r="J21" s="953">
        <v>14110.6</v>
      </c>
      <c r="K21" s="954"/>
      <c r="L21" s="948"/>
      <c r="M21" s="952"/>
      <c r="N21" s="946"/>
      <c r="O21" s="947"/>
      <c r="P21" s="946"/>
      <c r="Q21" s="947"/>
      <c r="R21" s="718">
        <f t="shared" si="2"/>
        <v>342300</v>
      </c>
    </row>
    <row r="22" spans="1:18" ht="15.75" thickBot="1">
      <c r="A22" s="719" t="s">
        <v>1016</v>
      </c>
      <c r="B22" s="720">
        <v>40</v>
      </c>
      <c r="C22" s="722" t="s">
        <v>1086</v>
      </c>
      <c r="D22" s="948">
        <f>F22+H22+J22+L22</f>
        <v>23326.909234999999</v>
      </c>
      <c r="E22" s="949"/>
      <c r="F22" s="950">
        <v>16989.864099999999</v>
      </c>
      <c r="G22" s="951"/>
      <c r="H22" s="948">
        <f t="shared" si="1"/>
        <v>5096.9592299999995</v>
      </c>
      <c r="I22" s="952"/>
      <c r="J22" s="953">
        <v>1240.0859049999999</v>
      </c>
      <c r="K22" s="954"/>
      <c r="L22" s="948"/>
      <c r="M22" s="952"/>
      <c r="N22" s="946"/>
      <c r="O22" s="947"/>
      <c r="P22" s="946"/>
      <c r="Q22" s="947"/>
      <c r="R22" s="718">
        <f t="shared" si="2"/>
        <v>26592676.527899995</v>
      </c>
    </row>
    <row r="23" spans="1:18" ht="15.75" thickBot="1">
      <c r="A23" s="719" t="s">
        <v>14</v>
      </c>
      <c r="B23" s="716">
        <v>50</v>
      </c>
      <c r="C23" s="723">
        <f>C19+C20+C21+C22</f>
        <v>190</v>
      </c>
      <c r="D23" s="946"/>
      <c r="E23" s="947"/>
      <c r="F23" s="946"/>
      <c r="G23" s="947"/>
      <c r="H23" s="946"/>
      <c r="I23" s="947"/>
      <c r="J23" s="946"/>
      <c r="K23" s="947"/>
      <c r="L23" s="946"/>
      <c r="M23" s="947"/>
      <c r="N23" s="946"/>
      <c r="O23" s="947"/>
      <c r="P23" s="946" t="s">
        <v>14</v>
      </c>
      <c r="Q23" s="947"/>
      <c r="R23" s="724">
        <f>R19+R20+R21+R22</f>
        <v>76226176.527899995</v>
      </c>
    </row>
    <row r="26" spans="1:18">
      <c r="R26" s="759"/>
    </row>
    <row r="27" spans="1:18">
      <c r="R27" s="760"/>
    </row>
    <row r="28" spans="1:18">
      <c r="R28" s="760"/>
    </row>
  </sheetData>
  <mergeCells count="80">
    <mergeCell ref="N23:O23"/>
    <mergeCell ref="P23:Q23"/>
    <mergeCell ref="D23:E23"/>
    <mergeCell ref="F23:G23"/>
    <mergeCell ref="H23:I23"/>
    <mergeCell ref="J23:K23"/>
    <mergeCell ref="L23:M23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1:E21"/>
    <mergeCell ref="F21:G21"/>
    <mergeCell ref="H21:I21"/>
    <mergeCell ref="J21:K21"/>
    <mergeCell ref="L21:M21"/>
    <mergeCell ref="E4:I4"/>
    <mergeCell ref="A2:R2"/>
    <mergeCell ref="A4:C5"/>
    <mergeCell ref="D4:D5"/>
    <mergeCell ref="E5:I5"/>
    <mergeCell ref="J5:N5"/>
    <mergeCell ref="O5:Q5"/>
    <mergeCell ref="A9:C9"/>
    <mergeCell ref="E9:I9"/>
    <mergeCell ref="J9:N9"/>
    <mergeCell ref="O9:Q9"/>
    <mergeCell ref="A6:C6"/>
    <mergeCell ref="E6:I6"/>
    <mergeCell ref="J6:N6"/>
    <mergeCell ref="O6:Q6"/>
    <mergeCell ref="A7:C7"/>
    <mergeCell ref="E7:I7"/>
    <mergeCell ref="J7:N7"/>
    <mergeCell ref="O7:Q7"/>
    <mergeCell ref="A8:C8"/>
    <mergeCell ref="E8:I8"/>
    <mergeCell ref="J8:N8"/>
    <mergeCell ref="O8:Q8"/>
    <mergeCell ref="A11:R11"/>
    <mergeCell ref="A12:R12"/>
    <mergeCell ref="P14:Q17"/>
    <mergeCell ref="R14:R17"/>
    <mergeCell ref="D15:E17"/>
    <mergeCell ref="F15:K15"/>
    <mergeCell ref="F16:G17"/>
    <mergeCell ref="H16:I17"/>
    <mergeCell ref="J16:K17"/>
    <mergeCell ref="A14:A17"/>
    <mergeCell ref="B14:B17"/>
    <mergeCell ref="C14:C17"/>
    <mergeCell ref="D14:K14"/>
    <mergeCell ref="L14:M17"/>
    <mergeCell ref="N14:O17"/>
    <mergeCell ref="P18:Q18"/>
    <mergeCell ref="D18:E18"/>
    <mergeCell ref="F18:G18"/>
    <mergeCell ref="H18:I18"/>
    <mergeCell ref="J18:K18"/>
    <mergeCell ref="L18:M18"/>
    <mergeCell ref="N18:O18"/>
  </mergeCells>
  <printOptions horizontalCentered="1"/>
  <pageMargins left="0.78740157480314965" right="0.39370078740157483" top="0.78740157480314965" bottom="0.78740157480314965" header="0.59055118110236227" footer="0.31496062992125984"/>
  <pageSetup paperSize="9" scale="69" fitToHeight="0" orientation="landscape" r:id="rId1"/>
  <headerFooter differentFirst="1">
    <oddHeader>&amp;RФорма 0505XXX с.&amp;P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261"/>
  <sheetViews>
    <sheetView showGridLines="0" view="pageBreakPreview" zoomScale="85" zoomScaleNormal="100" zoomScaleSheetLayoutView="85" zoomScalePageLayoutView="55" workbookViewId="0">
      <selection activeCell="A2" sqref="A2:AL2"/>
    </sheetView>
  </sheetViews>
  <sheetFormatPr defaultColWidth="4" defaultRowHeight="15"/>
  <cols>
    <col min="1" max="1" width="55.85546875" style="85" customWidth="1"/>
    <col min="2" max="2" width="8.140625" style="85" customWidth="1"/>
    <col min="3" max="9" width="4" style="85"/>
    <col min="10" max="10" width="7" style="85" customWidth="1"/>
    <col min="11" max="12" width="4" style="85"/>
    <col min="13" max="13" width="4.7109375" style="85" customWidth="1"/>
    <col min="14" max="14" width="4" style="85" customWidth="1"/>
    <col min="15" max="18" width="4" style="85"/>
    <col min="19" max="19" width="4.5703125" style="85" customWidth="1"/>
    <col min="20" max="28" width="4" style="85"/>
    <col min="29" max="29" width="5.28515625" style="85" customWidth="1"/>
    <col min="30" max="30" width="6.28515625" style="85" customWidth="1"/>
    <col min="31" max="33" width="4" style="85"/>
    <col min="34" max="34" width="6.42578125" style="85" customWidth="1"/>
    <col min="35" max="16384" width="4" style="85"/>
  </cols>
  <sheetData>
    <row r="1" spans="1:58" ht="6.75" customHeight="1">
      <c r="A1" s="899"/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  <c r="AJ1" s="899"/>
      <c r="AK1" s="899"/>
      <c r="AL1" s="899"/>
    </row>
    <row r="2" spans="1:58" ht="19.5" customHeight="1">
      <c r="A2" s="899" t="s">
        <v>220</v>
      </c>
      <c r="B2" s="1055"/>
      <c r="C2" s="1055"/>
      <c r="D2" s="1055"/>
      <c r="E2" s="1055"/>
      <c r="F2" s="1055"/>
      <c r="G2" s="1055"/>
      <c r="H2" s="1055"/>
      <c r="I2" s="1055"/>
      <c r="J2" s="1055"/>
      <c r="K2" s="1055"/>
      <c r="L2" s="1055"/>
      <c r="M2" s="1055"/>
      <c r="N2" s="1055"/>
      <c r="O2" s="1055"/>
      <c r="P2" s="1055"/>
      <c r="Q2" s="1055"/>
      <c r="R2" s="1055"/>
      <c r="S2" s="1055"/>
      <c r="T2" s="1055"/>
      <c r="U2" s="1055"/>
      <c r="V2" s="1055"/>
      <c r="W2" s="1055"/>
      <c r="X2" s="1055"/>
      <c r="Y2" s="1055"/>
      <c r="Z2" s="1055"/>
      <c r="AA2" s="1055"/>
      <c r="AB2" s="1055"/>
      <c r="AC2" s="1055"/>
      <c r="AD2" s="1055"/>
      <c r="AE2" s="1055"/>
      <c r="AF2" s="1055"/>
      <c r="AG2" s="1055"/>
      <c r="AH2" s="1055"/>
      <c r="AI2" s="1055"/>
      <c r="AJ2" s="1055"/>
      <c r="AK2" s="1055"/>
      <c r="AL2" s="1055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</row>
    <row r="3" spans="1:58" ht="19.5" customHeight="1">
      <c r="A3" s="898" t="s">
        <v>221</v>
      </c>
      <c r="B3" s="983"/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983"/>
      <c r="R3" s="983"/>
      <c r="S3" s="983"/>
      <c r="T3" s="983"/>
      <c r="U3" s="983"/>
      <c r="V3" s="983"/>
      <c r="W3" s="983"/>
      <c r="X3" s="983"/>
      <c r="Y3" s="983"/>
      <c r="Z3" s="983"/>
      <c r="AA3" s="983"/>
      <c r="AB3" s="983"/>
      <c r="AC3" s="983"/>
      <c r="AD3" s="983"/>
      <c r="AE3" s="983"/>
      <c r="AF3" s="983"/>
      <c r="AG3" s="983"/>
      <c r="AH3" s="983"/>
      <c r="AI3" s="983"/>
      <c r="AJ3" s="983"/>
      <c r="AK3" s="983"/>
      <c r="AL3" s="983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</row>
    <row r="4" spans="1:58" ht="10.5" customHeight="1">
      <c r="A4" s="76"/>
    </row>
    <row r="5" spans="1:58" ht="23.25" customHeight="1">
      <c r="A5" s="984" t="s">
        <v>0</v>
      </c>
      <c r="B5" s="943" t="s">
        <v>222</v>
      </c>
      <c r="C5" s="928"/>
      <c r="D5" s="939" t="s">
        <v>223</v>
      </c>
      <c r="E5" s="939"/>
      <c r="F5" s="939"/>
      <c r="G5" s="939"/>
      <c r="H5" s="939"/>
      <c r="I5" s="939"/>
      <c r="J5" s="939"/>
      <c r="K5" s="939" t="s">
        <v>224</v>
      </c>
      <c r="L5" s="939"/>
      <c r="M5" s="939"/>
      <c r="N5" s="939"/>
      <c r="O5" s="939"/>
      <c r="P5" s="939"/>
      <c r="Q5" s="939" t="s">
        <v>172</v>
      </c>
      <c r="R5" s="939"/>
      <c r="S5" s="939"/>
      <c r="T5" s="939"/>
      <c r="U5" s="939"/>
      <c r="V5" s="939"/>
      <c r="W5" s="939" t="s">
        <v>152</v>
      </c>
      <c r="X5" s="939"/>
      <c r="Y5" s="939"/>
      <c r="Z5" s="939"/>
      <c r="AA5" s="939"/>
      <c r="AB5" s="939"/>
      <c r="AC5" s="939"/>
      <c r="AD5" s="939"/>
      <c r="AE5" s="939"/>
      <c r="AF5" s="939"/>
      <c r="AG5" s="939"/>
      <c r="AH5" s="939"/>
      <c r="AI5" s="939"/>
      <c r="AJ5" s="939"/>
      <c r="AK5" s="939"/>
      <c r="AL5" s="945"/>
    </row>
    <row r="6" spans="1:58" s="76" customFormat="1" ht="15.75" customHeight="1">
      <c r="A6" s="984"/>
      <c r="B6" s="985"/>
      <c r="C6" s="986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39"/>
      <c r="AL6" s="945"/>
    </row>
    <row r="7" spans="1:58" s="76" customFormat="1" ht="84" customHeight="1">
      <c r="A7" s="984"/>
      <c r="B7" s="987"/>
      <c r="C7" s="988"/>
      <c r="D7" s="939" t="s">
        <v>225</v>
      </c>
      <c r="E7" s="939"/>
      <c r="F7" s="939"/>
      <c r="G7" s="939"/>
      <c r="H7" s="939" t="s">
        <v>226</v>
      </c>
      <c r="I7" s="939"/>
      <c r="J7" s="939"/>
      <c r="K7" s="939" t="s">
        <v>227</v>
      </c>
      <c r="L7" s="939"/>
      <c r="M7" s="939"/>
      <c r="N7" s="939" t="s">
        <v>228</v>
      </c>
      <c r="O7" s="939"/>
      <c r="P7" s="939"/>
      <c r="Q7" s="939" t="s">
        <v>229</v>
      </c>
      <c r="R7" s="939"/>
      <c r="S7" s="939"/>
      <c r="T7" s="939" t="s">
        <v>228</v>
      </c>
      <c r="U7" s="939"/>
      <c r="V7" s="939"/>
      <c r="W7" s="939" t="s">
        <v>230</v>
      </c>
      <c r="X7" s="939"/>
      <c r="Y7" s="939"/>
      <c r="Z7" s="939"/>
      <c r="AA7" s="939"/>
      <c r="AB7" s="939" t="s">
        <v>231</v>
      </c>
      <c r="AC7" s="939"/>
      <c r="AD7" s="939"/>
      <c r="AE7" s="939"/>
      <c r="AF7" s="939" t="s">
        <v>232</v>
      </c>
      <c r="AG7" s="939"/>
      <c r="AH7" s="939"/>
      <c r="AI7" s="939"/>
      <c r="AJ7" s="939" t="s">
        <v>233</v>
      </c>
      <c r="AK7" s="939"/>
      <c r="AL7" s="945"/>
    </row>
    <row r="8" spans="1:58" s="76" customFormat="1" ht="15" customHeight="1" thickBot="1">
      <c r="A8" s="126">
        <v>1</v>
      </c>
      <c r="B8" s="982" t="s">
        <v>104</v>
      </c>
      <c r="C8" s="897"/>
      <c r="D8" s="976" t="s">
        <v>105</v>
      </c>
      <c r="E8" s="976"/>
      <c r="F8" s="976"/>
      <c r="G8" s="976"/>
      <c r="H8" s="976" t="s">
        <v>106</v>
      </c>
      <c r="I8" s="976"/>
      <c r="J8" s="976"/>
      <c r="K8" s="976" t="s">
        <v>107</v>
      </c>
      <c r="L8" s="976"/>
      <c r="M8" s="976"/>
      <c r="N8" s="976" t="s">
        <v>108</v>
      </c>
      <c r="O8" s="976"/>
      <c r="P8" s="976"/>
      <c r="Q8" s="976" t="s">
        <v>109</v>
      </c>
      <c r="R8" s="976"/>
      <c r="S8" s="976"/>
      <c r="T8" s="976" t="s">
        <v>110</v>
      </c>
      <c r="U8" s="976"/>
      <c r="V8" s="976"/>
      <c r="W8" s="976" t="s">
        <v>111</v>
      </c>
      <c r="X8" s="976"/>
      <c r="Y8" s="976"/>
      <c r="Z8" s="976"/>
      <c r="AA8" s="976"/>
      <c r="AB8" s="976" t="s">
        <v>112</v>
      </c>
      <c r="AC8" s="976"/>
      <c r="AD8" s="976"/>
      <c r="AE8" s="976"/>
      <c r="AF8" s="976" t="s">
        <v>113</v>
      </c>
      <c r="AG8" s="976"/>
      <c r="AH8" s="976"/>
      <c r="AI8" s="976"/>
      <c r="AJ8" s="976" t="s">
        <v>114</v>
      </c>
      <c r="AK8" s="976"/>
      <c r="AL8" s="977"/>
    </row>
    <row r="9" spans="1:58" s="76" customFormat="1" ht="31.5" customHeight="1">
      <c r="A9" s="98" t="s">
        <v>200</v>
      </c>
      <c r="B9" s="978">
        <v>10</v>
      </c>
      <c r="C9" s="979"/>
      <c r="D9" s="980"/>
      <c r="E9" s="980"/>
      <c r="F9" s="980"/>
      <c r="G9" s="980"/>
      <c r="H9" s="980"/>
      <c r="I9" s="980"/>
      <c r="J9" s="980"/>
      <c r="K9" s="980"/>
      <c r="L9" s="980"/>
      <c r="M9" s="980"/>
      <c r="N9" s="981"/>
      <c r="O9" s="981"/>
      <c r="P9" s="981"/>
      <c r="Q9" s="970"/>
      <c r="R9" s="970"/>
      <c r="S9" s="970"/>
      <c r="T9" s="970"/>
      <c r="U9" s="970"/>
      <c r="V9" s="970"/>
      <c r="W9" s="970"/>
      <c r="X9" s="970"/>
      <c r="Y9" s="970"/>
      <c r="Z9" s="970"/>
      <c r="AA9" s="970"/>
      <c r="AB9" s="970"/>
      <c r="AC9" s="970"/>
      <c r="AD9" s="970"/>
      <c r="AE9" s="970"/>
      <c r="AF9" s="970"/>
      <c r="AG9" s="970"/>
      <c r="AH9" s="970"/>
      <c r="AI9" s="970"/>
      <c r="AJ9" s="970"/>
      <c r="AK9" s="970"/>
      <c r="AL9" s="971"/>
    </row>
    <row r="10" spans="1:58" s="76" customFormat="1" ht="18.75" customHeight="1">
      <c r="A10" s="100" t="s">
        <v>201</v>
      </c>
      <c r="B10" s="972">
        <v>11</v>
      </c>
      <c r="C10" s="973"/>
      <c r="D10" s="974"/>
      <c r="E10" s="974"/>
      <c r="F10" s="974"/>
      <c r="G10" s="974"/>
      <c r="H10" s="974"/>
      <c r="I10" s="974"/>
      <c r="J10" s="974"/>
      <c r="K10" s="974"/>
      <c r="L10" s="974"/>
      <c r="M10" s="974"/>
      <c r="N10" s="975"/>
      <c r="O10" s="975"/>
      <c r="P10" s="975"/>
      <c r="Q10" s="939"/>
      <c r="R10" s="939"/>
      <c r="S10" s="939"/>
      <c r="T10" s="939"/>
      <c r="U10" s="939"/>
      <c r="V10" s="939"/>
      <c r="W10" s="939"/>
      <c r="X10" s="939"/>
      <c r="Y10" s="939"/>
      <c r="Z10" s="939"/>
      <c r="AA10" s="939"/>
      <c r="AB10" s="939"/>
      <c r="AC10" s="939"/>
      <c r="AD10" s="939"/>
      <c r="AE10" s="939"/>
      <c r="AF10" s="939"/>
      <c r="AG10" s="939"/>
      <c r="AH10" s="939"/>
      <c r="AI10" s="939"/>
      <c r="AJ10" s="939"/>
      <c r="AK10" s="939"/>
      <c r="AL10" s="965"/>
    </row>
    <row r="11" spans="1:58" s="76" customFormat="1" ht="18.75" customHeight="1" thickBot="1">
      <c r="A11" s="103" t="s">
        <v>202</v>
      </c>
      <c r="B11" s="966">
        <v>19</v>
      </c>
      <c r="C11" s="967"/>
      <c r="D11" s="968"/>
      <c r="E11" s="968"/>
      <c r="F11" s="968"/>
      <c r="G11" s="968"/>
      <c r="H11" s="968"/>
      <c r="I11" s="968"/>
      <c r="J11" s="968"/>
      <c r="K11" s="968"/>
      <c r="L11" s="968"/>
      <c r="M11" s="968"/>
      <c r="N11" s="989"/>
      <c r="O11" s="989"/>
      <c r="P11" s="989"/>
      <c r="Q11" s="963"/>
      <c r="R11" s="963"/>
      <c r="S11" s="963"/>
      <c r="T11" s="963"/>
      <c r="U11" s="963"/>
      <c r="V11" s="963"/>
      <c r="W11" s="963"/>
      <c r="X11" s="963"/>
      <c r="Y11" s="963"/>
      <c r="Z11" s="963"/>
      <c r="AA11" s="963"/>
      <c r="AB11" s="963"/>
      <c r="AC11" s="963"/>
      <c r="AD11" s="963"/>
      <c r="AE11" s="963"/>
      <c r="AF11" s="963"/>
      <c r="AG11" s="963"/>
      <c r="AH11" s="963"/>
      <c r="AI11" s="963"/>
      <c r="AJ11" s="963"/>
      <c r="AK11" s="963"/>
      <c r="AL11" s="964"/>
    </row>
    <row r="12" spans="1:58" s="76" customFormat="1" ht="6.75" customHeight="1"/>
    <row r="13" spans="1:58" ht="19.5" customHeight="1">
      <c r="A13" s="898" t="s">
        <v>234</v>
      </c>
      <c r="B13" s="983"/>
      <c r="C13" s="983"/>
      <c r="D13" s="983"/>
      <c r="E13" s="983"/>
      <c r="F13" s="983"/>
      <c r="G13" s="983"/>
      <c r="H13" s="983"/>
      <c r="I13" s="983"/>
      <c r="J13" s="983"/>
      <c r="K13" s="983"/>
      <c r="L13" s="983"/>
      <c r="M13" s="983"/>
      <c r="N13" s="983"/>
      <c r="O13" s="983"/>
      <c r="P13" s="983"/>
      <c r="Q13" s="983"/>
      <c r="R13" s="983"/>
      <c r="S13" s="983"/>
      <c r="T13" s="983"/>
      <c r="U13" s="983"/>
      <c r="V13" s="983"/>
      <c r="W13" s="983"/>
      <c r="X13" s="983"/>
      <c r="Y13" s="983"/>
      <c r="Z13" s="983"/>
      <c r="AA13" s="983"/>
      <c r="AB13" s="983"/>
      <c r="AC13" s="983"/>
      <c r="AD13" s="983"/>
      <c r="AE13" s="983"/>
      <c r="AF13" s="983"/>
      <c r="AG13" s="983"/>
      <c r="AH13" s="983"/>
      <c r="AI13" s="983"/>
      <c r="AJ13" s="983"/>
      <c r="AK13" s="983"/>
      <c r="AL13" s="983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</row>
    <row r="14" spans="1:58" ht="6" customHeight="1">
      <c r="A14" s="76"/>
    </row>
    <row r="15" spans="1:58" ht="23.25" customHeight="1">
      <c r="A15" s="984" t="s">
        <v>0</v>
      </c>
      <c r="B15" s="943" t="s">
        <v>222</v>
      </c>
      <c r="C15" s="928"/>
      <c r="D15" s="939" t="s">
        <v>223</v>
      </c>
      <c r="E15" s="939"/>
      <c r="F15" s="939"/>
      <c r="G15" s="939"/>
      <c r="H15" s="939"/>
      <c r="I15" s="939"/>
      <c r="J15" s="939"/>
      <c r="K15" s="939" t="s">
        <v>224</v>
      </c>
      <c r="L15" s="939"/>
      <c r="M15" s="939"/>
      <c r="N15" s="939"/>
      <c r="O15" s="939"/>
      <c r="P15" s="939"/>
      <c r="Q15" s="939" t="s">
        <v>172</v>
      </c>
      <c r="R15" s="939"/>
      <c r="S15" s="939"/>
      <c r="T15" s="939"/>
      <c r="U15" s="939"/>
      <c r="V15" s="939"/>
      <c r="W15" s="939" t="s">
        <v>152</v>
      </c>
      <c r="X15" s="939"/>
      <c r="Y15" s="939"/>
      <c r="Z15" s="939"/>
      <c r="AA15" s="939"/>
      <c r="AB15" s="939"/>
      <c r="AC15" s="939"/>
      <c r="AD15" s="939"/>
      <c r="AE15" s="939"/>
      <c r="AF15" s="939"/>
      <c r="AG15" s="939"/>
      <c r="AH15" s="939"/>
      <c r="AI15" s="939"/>
      <c r="AJ15" s="939"/>
      <c r="AK15" s="939"/>
      <c r="AL15" s="945"/>
    </row>
    <row r="16" spans="1:58" s="76" customFormat="1" ht="14.25" customHeight="1">
      <c r="A16" s="984"/>
      <c r="B16" s="985"/>
      <c r="C16" s="986"/>
      <c r="D16" s="939"/>
      <c r="E16" s="939"/>
      <c r="F16" s="939"/>
      <c r="G16" s="939"/>
      <c r="H16" s="939"/>
      <c r="I16" s="939"/>
      <c r="J16" s="939"/>
      <c r="K16" s="939"/>
      <c r="L16" s="939"/>
      <c r="M16" s="939"/>
      <c r="N16" s="939"/>
      <c r="O16" s="939"/>
      <c r="P16" s="939"/>
      <c r="Q16" s="939"/>
      <c r="R16" s="939"/>
      <c r="S16" s="939"/>
      <c r="T16" s="939"/>
      <c r="U16" s="939"/>
      <c r="V16" s="939"/>
      <c r="W16" s="939"/>
      <c r="X16" s="939"/>
      <c r="Y16" s="939"/>
      <c r="Z16" s="939"/>
      <c r="AA16" s="939"/>
      <c r="AB16" s="939"/>
      <c r="AC16" s="939"/>
      <c r="AD16" s="939"/>
      <c r="AE16" s="939"/>
      <c r="AF16" s="939"/>
      <c r="AG16" s="939"/>
      <c r="AH16" s="939"/>
      <c r="AI16" s="939"/>
      <c r="AJ16" s="939"/>
      <c r="AK16" s="939"/>
      <c r="AL16" s="945"/>
    </row>
    <row r="17" spans="1:58" s="76" customFormat="1" ht="95.25" customHeight="1">
      <c r="A17" s="984"/>
      <c r="B17" s="987"/>
      <c r="C17" s="988"/>
      <c r="D17" s="939" t="s">
        <v>225</v>
      </c>
      <c r="E17" s="939"/>
      <c r="F17" s="939"/>
      <c r="G17" s="939"/>
      <c r="H17" s="939" t="s">
        <v>226</v>
      </c>
      <c r="I17" s="939"/>
      <c r="J17" s="939"/>
      <c r="K17" s="939" t="s">
        <v>227</v>
      </c>
      <c r="L17" s="939"/>
      <c r="M17" s="939"/>
      <c r="N17" s="939" t="s">
        <v>228</v>
      </c>
      <c r="O17" s="939"/>
      <c r="P17" s="939"/>
      <c r="Q17" s="939" t="s">
        <v>229</v>
      </c>
      <c r="R17" s="939"/>
      <c r="S17" s="939"/>
      <c r="T17" s="939" t="s">
        <v>228</v>
      </c>
      <c r="U17" s="939"/>
      <c r="V17" s="939"/>
      <c r="W17" s="939" t="s">
        <v>230</v>
      </c>
      <c r="X17" s="939"/>
      <c r="Y17" s="939"/>
      <c r="Z17" s="939"/>
      <c r="AA17" s="939"/>
      <c r="AB17" s="939" t="s">
        <v>231</v>
      </c>
      <c r="AC17" s="939"/>
      <c r="AD17" s="939"/>
      <c r="AE17" s="939"/>
      <c r="AF17" s="939" t="s">
        <v>232</v>
      </c>
      <c r="AG17" s="939"/>
      <c r="AH17" s="939"/>
      <c r="AI17" s="939"/>
      <c r="AJ17" s="939" t="s">
        <v>233</v>
      </c>
      <c r="AK17" s="939"/>
      <c r="AL17" s="945"/>
    </row>
    <row r="18" spans="1:58" s="76" customFormat="1" ht="15" customHeight="1" thickBot="1">
      <c r="A18" s="126">
        <v>1</v>
      </c>
      <c r="B18" s="982" t="s">
        <v>104</v>
      </c>
      <c r="C18" s="897"/>
      <c r="D18" s="976" t="s">
        <v>105</v>
      </c>
      <c r="E18" s="976"/>
      <c r="F18" s="976"/>
      <c r="G18" s="976"/>
      <c r="H18" s="976" t="s">
        <v>106</v>
      </c>
      <c r="I18" s="976"/>
      <c r="J18" s="976"/>
      <c r="K18" s="976" t="s">
        <v>107</v>
      </c>
      <c r="L18" s="976"/>
      <c r="M18" s="976"/>
      <c r="N18" s="976" t="s">
        <v>108</v>
      </c>
      <c r="O18" s="976"/>
      <c r="P18" s="976"/>
      <c r="Q18" s="976" t="s">
        <v>109</v>
      </c>
      <c r="R18" s="976"/>
      <c r="S18" s="976"/>
      <c r="T18" s="976" t="s">
        <v>110</v>
      </c>
      <c r="U18" s="976"/>
      <c r="V18" s="976"/>
      <c r="W18" s="976" t="s">
        <v>111</v>
      </c>
      <c r="X18" s="976"/>
      <c r="Y18" s="976"/>
      <c r="Z18" s="976"/>
      <c r="AA18" s="976"/>
      <c r="AB18" s="976" t="s">
        <v>112</v>
      </c>
      <c r="AC18" s="976"/>
      <c r="AD18" s="976"/>
      <c r="AE18" s="976"/>
      <c r="AF18" s="976" t="s">
        <v>113</v>
      </c>
      <c r="AG18" s="976"/>
      <c r="AH18" s="976"/>
      <c r="AI18" s="976"/>
      <c r="AJ18" s="976" t="s">
        <v>114</v>
      </c>
      <c r="AK18" s="976"/>
      <c r="AL18" s="977"/>
    </row>
    <row r="19" spans="1:58" s="76" customFormat="1" ht="30.75" customHeight="1">
      <c r="A19" s="98" t="s">
        <v>200</v>
      </c>
      <c r="B19" s="978">
        <v>10</v>
      </c>
      <c r="C19" s="979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1"/>
      <c r="O19" s="981"/>
      <c r="P19" s="981"/>
      <c r="Q19" s="970"/>
      <c r="R19" s="970"/>
      <c r="S19" s="970"/>
      <c r="T19" s="970"/>
      <c r="U19" s="970"/>
      <c r="V19" s="970"/>
      <c r="W19" s="970"/>
      <c r="X19" s="970"/>
      <c r="Y19" s="970"/>
      <c r="Z19" s="970"/>
      <c r="AA19" s="970"/>
      <c r="AB19" s="970"/>
      <c r="AC19" s="970"/>
      <c r="AD19" s="970"/>
      <c r="AE19" s="970"/>
      <c r="AF19" s="970"/>
      <c r="AG19" s="970"/>
      <c r="AH19" s="970"/>
      <c r="AI19" s="970"/>
      <c r="AJ19" s="970"/>
      <c r="AK19" s="970"/>
      <c r="AL19" s="971"/>
    </row>
    <row r="20" spans="1:58" s="76" customFormat="1" ht="23.25" customHeight="1">
      <c r="A20" s="100" t="s">
        <v>201</v>
      </c>
      <c r="B20" s="972">
        <v>11</v>
      </c>
      <c r="C20" s="973"/>
      <c r="D20" s="974"/>
      <c r="E20" s="974"/>
      <c r="F20" s="974"/>
      <c r="G20" s="974"/>
      <c r="H20" s="974"/>
      <c r="I20" s="974"/>
      <c r="J20" s="974"/>
      <c r="K20" s="974"/>
      <c r="L20" s="974"/>
      <c r="M20" s="974"/>
      <c r="N20" s="975"/>
      <c r="O20" s="975"/>
      <c r="P20" s="975"/>
      <c r="Q20" s="939"/>
      <c r="R20" s="939"/>
      <c r="S20" s="939"/>
      <c r="T20" s="939"/>
      <c r="U20" s="939"/>
      <c r="V20" s="939"/>
      <c r="W20" s="939"/>
      <c r="X20" s="939"/>
      <c r="Y20" s="939"/>
      <c r="Z20" s="939"/>
      <c r="AA20" s="939"/>
      <c r="AB20" s="939"/>
      <c r="AC20" s="939"/>
      <c r="AD20" s="939"/>
      <c r="AE20" s="939"/>
      <c r="AF20" s="939"/>
      <c r="AG20" s="939"/>
      <c r="AH20" s="939"/>
      <c r="AI20" s="939"/>
      <c r="AJ20" s="939"/>
      <c r="AK20" s="939"/>
      <c r="AL20" s="965"/>
    </row>
    <row r="21" spans="1:58" s="76" customFormat="1" ht="18.75" customHeight="1" thickBot="1">
      <c r="A21" s="103" t="s">
        <v>202</v>
      </c>
      <c r="B21" s="966">
        <v>19</v>
      </c>
      <c r="C21" s="967"/>
      <c r="D21" s="968"/>
      <c r="E21" s="968"/>
      <c r="F21" s="968"/>
      <c r="G21" s="968"/>
      <c r="H21" s="968"/>
      <c r="I21" s="968"/>
      <c r="J21" s="968"/>
      <c r="K21" s="968"/>
      <c r="L21" s="968"/>
      <c r="M21" s="968"/>
      <c r="N21" s="989"/>
      <c r="O21" s="989"/>
      <c r="P21" s="989"/>
      <c r="Q21" s="963"/>
      <c r="R21" s="963"/>
      <c r="S21" s="963"/>
      <c r="T21" s="963"/>
      <c r="U21" s="963"/>
      <c r="V21" s="963"/>
      <c r="W21" s="963"/>
      <c r="X21" s="963"/>
      <c r="Y21" s="963"/>
      <c r="Z21" s="963"/>
      <c r="AA21" s="963"/>
      <c r="AB21" s="963"/>
      <c r="AC21" s="963"/>
      <c r="AD21" s="963"/>
      <c r="AE21" s="963"/>
      <c r="AF21" s="963"/>
      <c r="AG21" s="963"/>
      <c r="AH21" s="963"/>
      <c r="AI21" s="963"/>
      <c r="AJ21" s="963"/>
      <c r="AK21" s="963"/>
      <c r="AL21" s="964"/>
    </row>
    <row r="22" spans="1:58" s="76" customFormat="1" ht="11.25" customHeight="1"/>
    <row r="23" spans="1:58" ht="15" customHeight="1">
      <c r="A23" s="898" t="s">
        <v>235</v>
      </c>
      <c r="B23" s="898"/>
      <c r="C23" s="898"/>
      <c r="D23" s="898"/>
      <c r="E23" s="898"/>
      <c r="F23" s="898"/>
      <c r="G23" s="898"/>
      <c r="H23" s="898"/>
      <c r="I23" s="898"/>
      <c r="J23" s="898"/>
      <c r="K23" s="898"/>
      <c r="L23" s="898"/>
      <c r="M23" s="898"/>
      <c r="N23" s="898"/>
      <c r="O23" s="898"/>
      <c r="P23" s="898"/>
      <c r="Q23" s="898"/>
      <c r="R23" s="898"/>
      <c r="S23" s="898"/>
      <c r="T23" s="898"/>
      <c r="U23" s="898"/>
      <c r="V23" s="898"/>
      <c r="W23" s="898"/>
      <c r="X23" s="898"/>
      <c r="Y23" s="898"/>
      <c r="Z23" s="898"/>
      <c r="AA23" s="898"/>
      <c r="AB23" s="898"/>
      <c r="AC23" s="898"/>
      <c r="AD23" s="898"/>
      <c r="AE23" s="898"/>
      <c r="AF23" s="898"/>
      <c r="AG23" s="898"/>
      <c r="AH23" s="898"/>
      <c r="AI23" s="898"/>
      <c r="AJ23" s="898"/>
      <c r="AK23" s="898"/>
      <c r="AL23" s="898"/>
      <c r="AM23" s="898"/>
      <c r="AN23" s="898"/>
      <c r="AO23" s="898"/>
      <c r="AP23" s="898"/>
      <c r="AQ23" s="898"/>
      <c r="AR23" s="898"/>
      <c r="AS23" s="898"/>
      <c r="AT23" s="898"/>
      <c r="AU23" s="898"/>
      <c r="AV23" s="898"/>
      <c r="AW23" s="898"/>
      <c r="AX23" s="898"/>
      <c r="AY23" s="898"/>
      <c r="AZ23" s="898"/>
      <c r="BA23" s="898"/>
      <c r="BB23" s="898"/>
      <c r="BC23" s="898"/>
      <c r="BD23" s="898"/>
      <c r="BE23" s="898"/>
      <c r="BF23" s="898"/>
    </row>
    <row r="24" spans="1:58" s="76" customFormat="1" ht="8.25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</row>
    <row r="25" spans="1:58" s="76" customFormat="1" ht="15" customHeight="1">
      <c r="A25" s="984" t="s">
        <v>0</v>
      </c>
      <c r="B25" s="943" t="s">
        <v>222</v>
      </c>
      <c r="C25" s="928"/>
      <c r="D25" s="939" t="s">
        <v>223</v>
      </c>
      <c r="E25" s="939"/>
      <c r="F25" s="939"/>
      <c r="G25" s="939"/>
      <c r="H25" s="939"/>
      <c r="I25" s="939"/>
      <c r="J25" s="939"/>
      <c r="K25" s="939" t="s">
        <v>224</v>
      </c>
      <c r="L25" s="939"/>
      <c r="M25" s="939"/>
      <c r="N25" s="939"/>
      <c r="O25" s="939"/>
      <c r="P25" s="939"/>
      <c r="Q25" s="939" t="s">
        <v>172</v>
      </c>
      <c r="R25" s="939"/>
      <c r="S25" s="939"/>
      <c r="T25" s="939"/>
      <c r="U25" s="939"/>
      <c r="V25" s="939"/>
      <c r="W25" s="939" t="s">
        <v>152</v>
      </c>
      <c r="X25" s="939"/>
      <c r="Y25" s="939"/>
      <c r="Z25" s="939"/>
      <c r="AA25" s="939"/>
      <c r="AB25" s="939"/>
      <c r="AC25" s="939"/>
      <c r="AD25" s="939"/>
      <c r="AE25" s="939"/>
      <c r="AF25" s="939"/>
      <c r="AG25" s="939"/>
      <c r="AH25" s="939"/>
      <c r="AI25" s="939"/>
      <c r="AJ25" s="939"/>
      <c r="AK25" s="939"/>
      <c r="AL25" s="945"/>
    </row>
    <row r="26" spans="1:58" s="76" customFormat="1" ht="23.25" customHeight="1">
      <c r="A26" s="984"/>
      <c r="B26" s="985"/>
      <c r="C26" s="986"/>
      <c r="D26" s="939"/>
      <c r="E26" s="939"/>
      <c r="F26" s="939"/>
      <c r="G26" s="939"/>
      <c r="H26" s="939"/>
      <c r="I26" s="939"/>
      <c r="J26" s="939"/>
      <c r="K26" s="939"/>
      <c r="L26" s="939"/>
      <c r="M26" s="939"/>
      <c r="N26" s="939"/>
      <c r="O26" s="939"/>
      <c r="P26" s="939"/>
      <c r="Q26" s="939"/>
      <c r="R26" s="939"/>
      <c r="S26" s="939"/>
      <c r="T26" s="939"/>
      <c r="U26" s="939"/>
      <c r="V26" s="939"/>
      <c r="W26" s="939"/>
      <c r="X26" s="939"/>
      <c r="Y26" s="939"/>
      <c r="Z26" s="939"/>
      <c r="AA26" s="939"/>
      <c r="AB26" s="939"/>
      <c r="AC26" s="939"/>
      <c r="AD26" s="939"/>
      <c r="AE26" s="939"/>
      <c r="AF26" s="939"/>
      <c r="AG26" s="939"/>
      <c r="AH26" s="939"/>
      <c r="AI26" s="939"/>
      <c r="AJ26" s="939"/>
      <c r="AK26" s="939"/>
      <c r="AL26" s="945"/>
    </row>
    <row r="27" spans="1:58" s="76" customFormat="1" ht="98.25" customHeight="1">
      <c r="A27" s="984"/>
      <c r="B27" s="987"/>
      <c r="C27" s="988"/>
      <c r="D27" s="939" t="s">
        <v>225</v>
      </c>
      <c r="E27" s="939"/>
      <c r="F27" s="939"/>
      <c r="G27" s="939"/>
      <c r="H27" s="939" t="s">
        <v>226</v>
      </c>
      <c r="I27" s="939"/>
      <c r="J27" s="939"/>
      <c r="K27" s="939" t="s">
        <v>227</v>
      </c>
      <c r="L27" s="939"/>
      <c r="M27" s="939"/>
      <c r="N27" s="939" t="s">
        <v>228</v>
      </c>
      <c r="O27" s="939"/>
      <c r="P27" s="939"/>
      <c r="Q27" s="939" t="s">
        <v>229</v>
      </c>
      <c r="R27" s="939"/>
      <c r="S27" s="939"/>
      <c r="T27" s="939" t="s">
        <v>228</v>
      </c>
      <c r="U27" s="939"/>
      <c r="V27" s="939"/>
      <c r="W27" s="939" t="s">
        <v>230</v>
      </c>
      <c r="X27" s="939"/>
      <c r="Y27" s="939"/>
      <c r="Z27" s="939"/>
      <c r="AA27" s="939"/>
      <c r="AB27" s="939" t="s">
        <v>231</v>
      </c>
      <c r="AC27" s="939"/>
      <c r="AD27" s="939"/>
      <c r="AE27" s="939"/>
      <c r="AF27" s="939" t="s">
        <v>232</v>
      </c>
      <c r="AG27" s="939"/>
      <c r="AH27" s="939"/>
      <c r="AI27" s="939"/>
      <c r="AJ27" s="939" t="s">
        <v>233</v>
      </c>
      <c r="AK27" s="939"/>
      <c r="AL27" s="945"/>
    </row>
    <row r="28" spans="1:58" s="76" customFormat="1" ht="15" customHeight="1" thickBot="1">
      <c r="A28" s="126">
        <v>1</v>
      </c>
      <c r="B28" s="982" t="s">
        <v>104</v>
      </c>
      <c r="C28" s="897"/>
      <c r="D28" s="976" t="s">
        <v>105</v>
      </c>
      <c r="E28" s="976"/>
      <c r="F28" s="976"/>
      <c r="G28" s="976"/>
      <c r="H28" s="976" t="s">
        <v>106</v>
      </c>
      <c r="I28" s="976"/>
      <c r="J28" s="976"/>
      <c r="K28" s="976" t="s">
        <v>107</v>
      </c>
      <c r="L28" s="976"/>
      <c r="M28" s="976"/>
      <c r="N28" s="976" t="s">
        <v>108</v>
      </c>
      <c r="O28" s="976"/>
      <c r="P28" s="976"/>
      <c r="Q28" s="976" t="s">
        <v>109</v>
      </c>
      <c r="R28" s="976"/>
      <c r="S28" s="976"/>
      <c r="T28" s="976" t="s">
        <v>110</v>
      </c>
      <c r="U28" s="976"/>
      <c r="V28" s="976"/>
      <c r="W28" s="976" t="s">
        <v>111</v>
      </c>
      <c r="X28" s="976"/>
      <c r="Y28" s="976"/>
      <c r="Z28" s="976"/>
      <c r="AA28" s="976"/>
      <c r="AB28" s="976" t="s">
        <v>112</v>
      </c>
      <c r="AC28" s="976"/>
      <c r="AD28" s="976"/>
      <c r="AE28" s="976"/>
      <c r="AF28" s="976" t="s">
        <v>113</v>
      </c>
      <c r="AG28" s="976"/>
      <c r="AH28" s="976"/>
      <c r="AI28" s="976"/>
      <c r="AJ28" s="976" t="s">
        <v>114</v>
      </c>
      <c r="AK28" s="976"/>
      <c r="AL28" s="977"/>
    </row>
    <row r="29" spans="1:58" s="76" customFormat="1" ht="33" customHeight="1">
      <c r="A29" s="98" t="s">
        <v>200</v>
      </c>
      <c r="B29" s="978">
        <v>10</v>
      </c>
      <c r="C29" s="979"/>
      <c r="D29" s="980"/>
      <c r="E29" s="980"/>
      <c r="F29" s="980"/>
      <c r="G29" s="980"/>
      <c r="H29" s="980"/>
      <c r="I29" s="980"/>
      <c r="J29" s="980"/>
      <c r="K29" s="980"/>
      <c r="L29" s="980"/>
      <c r="M29" s="980"/>
      <c r="N29" s="981"/>
      <c r="O29" s="981"/>
      <c r="P29" s="981"/>
      <c r="Q29" s="970"/>
      <c r="R29" s="970"/>
      <c r="S29" s="970"/>
      <c r="T29" s="970"/>
      <c r="U29" s="970"/>
      <c r="V29" s="970"/>
      <c r="W29" s="970"/>
      <c r="X29" s="970"/>
      <c r="Y29" s="970"/>
      <c r="Z29" s="970"/>
      <c r="AA29" s="970"/>
      <c r="AB29" s="970"/>
      <c r="AC29" s="970"/>
      <c r="AD29" s="970"/>
      <c r="AE29" s="970"/>
      <c r="AF29" s="970"/>
      <c r="AG29" s="970"/>
      <c r="AH29" s="970"/>
      <c r="AI29" s="970"/>
      <c r="AJ29" s="970"/>
      <c r="AK29" s="970"/>
      <c r="AL29" s="971"/>
    </row>
    <row r="30" spans="1:58" s="76" customFormat="1" ht="21" customHeight="1">
      <c r="A30" s="100" t="s">
        <v>201</v>
      </c>
      <c r="B30" s="972">
        <v>11</v>
      </c>
      <c r="C30" s="973"/>
      <c r="D30" s="974"/>
      <c r="E30" s="974"/>
      <c r="F30" s="974"/>
      <c r="G30" s="974"/>
      <c r="H30" s="974"/>
      <c r="I30" s="974"/>
      <c r="J30" s="974"/>
      <c r="K30" s="974"/>
      <c r="L30" s="974"/>
      <c r="M30" s="974"/>
      <c r="N30" s="975"/>
      <c r="O30" s="975"/>
      <c r="P30" s="975"/>
      <c r="Q30" s="939"/>
      <c r="R30" s="939"/>
      <c r="S30" s="939"/>
      <c r="T30" s="939"/>
      <c r="U30" s="939"/>
      <c r="V30" s="939"/>
      <c r="W30" s="939"/>
      <c r="X30" s="939"/>
      <c r="Y30" s="939"/>
      <c r="Z30" s="939"/>
      <c r="AA30" s="939"/>
      <c r="AB30" s="939"/>
      <c r="AC30" s="939"/>
      <c r="AD30" s="939"/>
      <c r="AE30" s="939"/>
      <c r="AF30" s="939"/>
      <c r="AG30" s="939"/>
      <c r="AH30" s="939"/>
      <c r="AI30" s="939"/>
      <c r="AJ30" s="939"/>
      <c r="AK30" s="939"/>
      <c r="AL30" s="965"/>
    </row>
    <row r="31" spans="1:58" s="76" customFormat="1" ht="22.5" customHeight="1" thickBot="1">
      <c r="A31" s="103" t="s">
        <v>202</v>
      </c>
      <c r="B31" s="966">
        <v>19</v>
      </c>
      <c r="C31" s="967"/>
      <c r="D31" s="968"/>
      <c r="E31" s="968"/>
      <c r="F31" s="968"/>
      <c r="G31" s="968"/>
      <c r="H31" s="968"/>
      <c r="I31" s="968"/>
      <c r="J31" s="968"/>
      <c r="K31" s="968"/>
      <c r="L31" s="968"/>
      <c r="M31" s="968"/>
      <c r="N31" s="989"/>
      <c r="O31" s="989"/>
      <c r="P31" s="989"/>
      <c r="Q31" s="963"/>
      <c r="R31" s="963"/>
      <c r="S31" s="963"/>
      <c r="T31" s="963"/>
      <c r="U31" s="963"/>
      <c r="V31" s="963"/>
      <c r="W31" s="963"/>
      <c r="X31" s="963"/>
      <c r="Y31" s="963"/>
      <c r="Z31" s="963"/>
      <c r="AA31" s="963"/>
      <c r="AB31" s="963"/>
      <c r="AC31" s="963"/>
      <c r="AD31" s="963"/>
      <c r="AE31" s="963"/>
      <c r="AF31" s="963"/>
      <c r="AG31" s="963"/>
      <c r="AH31" s="963"/>
      <c r="AI31" s="963"/>
      <c r="AJ31" s="963"/>
      <c r="AK31" s="963"/>
      <c r="AL31" s="964"/>
    </row>
    <row r="32" spans="1:58" s="76" customFormat="1" ht="4.5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</row>
    <row r="33" spans="1:59" ht="15" customHeight="1">
      <c r="A33" s="898" t="s">
        <v>236</v>
      </c>
      <c r="B33" s="898"/>
      <c r="C33" s="898"/>
      <c r="D33" s="898"/>
      <c r="E33" s="898"/>
      <c r="F33" s="898"/>
      <c r="G33" s="898"/>
      <c r="H33" s="898"/>
      <c r="I33" s="898"/>
      <c r="J33" s="898"/>
      <c r="K33" s="898"/>
      <c r="L33" s="898"/>
      <c r="M33" s="898"/>
      <c r="N33" s="898"/>
      <c r="O33" s="898"/>
      <c r="P33" s="898"/>
      <c r="Q33" s="898"/>
      <c r="R33" s="898"/>
      <c r="S33" s="898"/>
      <c r="T33" s="898"/>
      <c r="U33" s="898"/>
      <c r="V33" s="898"/>
      <c r="W33" s="898"/>
      <c r="X33" s="898"/>
      <c r="Y33" s="898"/>
      <c r="Z33" s="898"/>
      <c r="AA33" s="898"/>
      <c r="AB33" s="898"/>
      <c r="AC33" s="898"/>
      <c r="AD33" s="898"/>
      <c r="AE33" s="898"/>
      <c r="AF33" s="898"/>
      <c r="AG33" s="898"/>
      <c r="AH33" s="898"/>
      <c r="AI33" s="898"/>
      <c r="AJ33" s="898"/>
      <c r="AK33" s="898"/>
      <c r="AL33" s="898"/>
      <c r="AM33" s="898"/>
      <c r="AN33" s="898"/>
      <c r="AO33" s="898"/>
      <c r="AP33" s="898"/>
      <c r="AQ33" s="898"/>
      <c r="AR33" s="898"/>
      <c r="AS33" s="898"/>
      <c r="AT33" s="898"/>
      <c r="AU33" s="898"/>
      <c r="AV33" s="898"/>
      <c r="AW33" s="898"/>
      <c r="AX33" s="898"/>
      <c r="AY33" s="898"/>
      <c r="AZ33" s="898"/>
      <c r="BA33" s="898"/>
      <c r="BB33" s="898"/>
      <c r="BC33" s="898"/>
      <c r="BD33" s="898"/>
      <c r="BE33" s="898"/>
      <c r="BF33" s="898"/>
    </row>
    <row r="34" spans="1:59" s="76" customFormat="1" ht="8.25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</row>
    <row r="35" spans="1:59" s="76" customFormat="1" ht="15" customHeight="1">
      <c r="A35" s="984" t="s">
        <v>0</v>
      </c>
      <c r="B35" s="943" t="s">
        <v>222</v>
      </c>
      <c r="C35" s="928"/>
      <c r="D35" s="939" t="s">
        <v>223</v>
      </c>
      <c r="E35" s="939"/>
      <c r="F35" s="939"/>
      <c r="G35" s="939"/>
      <c r="H35" s="939"/>
      <c r="I35" s="939"/>
      <c r="J35" s="939"/>
      <c r="K35" s="939" t="s">
        <v>224</v>
      </c>
      <c r="L35" s="939"/>
      <c r="M35" s="939"/>
      <c r="N35" s="939"/>
      <c r="O35" s="939"/>
      <c r="P35" s="939"/>
      <c r="Q35" s="939" t="s">
        <v>172</v>
      </c>
      <c r="R35" s="939"/>
      <c r="S35" s="939"/>
      <c r="T35" s="939"/>
      <c r="U35" s="939"/>
      <c r="V35" s="939"/>
      <c r="W35" s="939" t="s">
        <v>152</v>
      </c>
      <c r="X35" s="939"/>
      <c r="Y35" s="939"/>
      <c r="Z35" s="939"/>
      <c r="AA35" s="939"/>
      <c r="AB35" s="939"/>
      <c r="AC35" s="939"/>
      <c r="AD35" s="939"/>
      <c r="AE35" s="939"/>
      <c r="AF35" s="939"/>
      <c r="AG35" s="939"/>
      <c r="AH35" s="939"/>
      <c r="AI35" s="939"/>
      <c r="AJ35" s="939"/>
      <c r="AK35" s="939"/>
      <c r="AL35" s="945"/>
    </row>
    <row r="36" spans="1:59" s="76" customFormat="1" ht="27" customHeight="1">
      <c r="A36" s="984"/>
      <c r="B36" s="985"/>
      <c r="C36" s="986"/>
      <c r="D36" s="939"/>
      <c r="E36" s="939"/>
      <c r="F36" s="939"/>
      <c r="G36" s="939"/>
      <c r="H36" s="939"/>
      <c r="I36" s="939"/>
      <c r="J36" s="939"/>
      <c r="K36" s="939"/>
      <c r="L36" s="939"/>
      <c r="M36" s="939"/>
      <c r="N36" s="939"/>
      <c r="O36" s="939"/>
      <c r="P36" s="939"/>
      <c r="Q36" s="939"/>
      <c r="R36" s="939"/>
      <c r="S36" s="939"/>
      <c r="T36" s="939"/>
      <c r="U36" s="939"/>
      <c r="V36" s="939"/>
      <c r="W36" s="939"/>
      <c r="X36" s="939"/>
      <c r="Y36" s="939"/>
      <c r="Z36" s="939"/>
      <c r="AA36" s="939"/>
      <c r="AB36" s="939"/>
      <c r="AC36" s="939"/>
      <c r="AD36" s="939"/>
      <c r="AE36" s="939"/>
      <c r="AF36" s="939"/>
      <c r="AG36" s="939"/>
      <c r="AH36" s="939"/>
      <c r="AI36" s="939"/>
      <c r="AJ36" s="939"/>
      <c r="AK36" s="939"/>
      <c r="AL36" s="945"/>
    </row>
    <row r="37" spans="1:59" s="76" customFormat="1" ht="98.25" customHeight="1">
      <c r="A37" s="984"/>
      <c r="B37" s="987"/>
      <c r="C37" s="988"/>
      <c r="D37" s="939" t="s">
        <v>225</v>
      </c>
      <c r="E37" s="939"/>
      <c r="F37" s="939"/>
      <c r="G37" s="939"/>
      <c r="H37" s="939" t="s">
        <v>226</v>
      </c>
      <c r="I37" s="939"/>
      <c r="J37" s="939"/>
      <c r="K37" s="939" t="s">
        <v>227</v>
      </c>
      <c r="L37" s="939"/>
      <c r="M37" s="939"/>
      <c r="N37" s="939" t="s">
        <v>228</v>
      </c>
      <c r="O37" s="939"/>
      <c r="P37" s="939"/>
      <c r="Q37" s="939" t="s">
        <v>229</v>
      </c>
      <c r="R37" s="939"/>
      <c r="S37" s="939"/>
      <c r="T37" s="939" t="s">
        <v>228</v>
      </c>
      <c r="U37" s="939"/>
      <c r="V37" s="939"/>
      <c r="W37" s="939" t="s">
        <v>230</v>
      </c>
      <c r="X37" s="939"/>
      <c r="Y37" s="939"/>
      <c r="Z37" s="939"/>
      <c r="AA37" s="939"/>
      <c r="AB37" s="939" t="s">
        <v>231</v>
      </c>
      <c r="AC37" s="939"/>
      <c r="AD37" s="939"/>
      <c r="AE37" s="939"/>
      <c r="AF37" s="939" t="s">
        <v>232</v>
      </c>
      <c r="AG37" s="939"/>
      <c r="AH37" s="939"/>
      <c r="AI37" s="939"/>
      <c r="AJ37" s="939" t="s">
        <v>233</v>
      </c>
      <c r="AK37" s="939"/>
      <c r="AL37" s="945"/>
    </row>
    <row r="38" spans="1:59" s="76" customFormat="1" ht="15" customHeight="1" thickBot="1">
      <c r="A38" s="126">
        <v>1</v>
      </c>
      <c r="B38" s="982" t="s">
        <v>104</v>
      </c>
      <c r="C38" s="897"/>
      <c r="D38" s="976" t="s">
        <v>105</v>
      </c>
      <c r="E38" s="976"/>
      <c r="F38" s="976"/>
      <c r="G38" s="976"/>
      <c r="H38" s="976" t="s">
        <v>106</v>
      </c>
      <c r="I38" s="976"/>
      <c r="J38" s="976"/>
      <c r="K38" s="976" t="s">
        <v>107</v>
      </c>
      <c r="L38" s="976"/>
      <c r="M38" s="976"/>
      <c r="N38" s="976" t="s">
        <v>108</v>
      </c>
      <c r="O38" s="976"/>
      <c r="P38" s="976"/>
      <c r="Q38" s="976" t="s">
        <v>109</v>
      </c>
      <c r="R38" s="976"/>
      <c r="S38" s="976"/>
      <c r="T38" s="976" t="s">
        <v>110</v>
      </c>
      <c r="U38" s="976"/>
      <c r="V38" s="976"/>
      <c r="W38" s="976" t="s">
        <v>111</v>
      </c>
      <c r="X38" s="976"/>
      <c r="Y38" s="976"/>
      <c r="Z38" s="976"/>
      <c r="AA38" s="976"/>
      <c r="AB38" s="976" t="s">
        <v>112</v>
      </c>
      <c r="AC38" s="976"/>
      <c r="AD38" s="976"/>
      <c r="AE38" s="976"/>
      <c r="AF38" s="976" t="s">
        <v>113</v>
      </c>
      <c r="AG38" s="976"/>
      <c r="AH38" s="976"/>
      <c r="AI38" s="976"/>
      <c r="AJ38" s="976" t="s">
        <v>114</v>
      </c>
      <c r="AK38" s="976"/>
      <c r="AL38" s="977"/>
    </row>
    <row r="39" spans="1:59" s="76" customFormat="1" ht="33" customHeight="1">
      <c r="A39" s="98" t="s">
        <v>200</v>
      </c>
      <c r="B39" s="978">
        <v>10</v>
      </c>
      <c r="C39" s="979"/>
      <c r="D39" s="980"/>
      <c r="E39" s="980"/>
      <c r="F39" s="980"/>
      <c r="G39" s="980"/>
      <c r="H39" s="980"/>
      <c r="I39" s="980"/>
      <c r="J39" s="980"/>
      <c r="K39" s="980"/>
      <c r="L39" s="980"/>
      <c r="M39" s="980"/>
      <c r="N39" s="981"/>
      <c r="O39" s="981"/>
      <c r="P39" s="981"/>
      <c r="Q39" s="970"/>
      <c r="R39" s="970"/>
      <c r="S39" s="970"/>
      <c r="T39" s="970"/>
      <c r="U39" s="970"/>
      <c r="V39" s="970"/>
      <c r="W39" s="970"/>
      <c r="X39" s="970"/>
      <c r="Y39" s="970"/>
      <c r="Z39" s="970"/>
      <c r="AA39" s="970"/>
      <c r="AB39" s="970"/>
      <c r="AC39" s="970"/>
      <c r="AD39" s="970"/>
      <c r="AE39" s="970"/>
      <c r="AF39" s="970"/>
      <c r="AG39" s="970"/>
      <c r="AH39" s="970"/>
      <c r="AI39" s="970"/>
      <c r="AJ39" s="970"/>
      <c r="AK39" s="970"/>
      <c r="AL39" s="971"/>
    </row>
    <row r="40" spans="1:59" s="76" customFormat="1" ht="21" customHeight="1">
      <c r="A40" s="100" t="s">
        <v>201</v>
      </c>
      <c r="B40" s="972">
        <v>11</v>
      </c>
      <c r="C40" s="973"/>
      <c r="D40" s="974"/>
      <c r="E40" s="974"/>
      <c r="F40" s="974"/>
      <c r="G40" s="974"/>
      <c r="H40" s="974"/>
      <c r="I40" s="974"/>
      <c r="J40" s="974"/>
      <c r="K40" s="974"/>
      <c r="L40" s="974"/>
      <c r="M40" s="974"/>
      <c r="N40" s="975"/>
      <c r="O40" s="975"/>
      <c r="P40" s="975"/>
      <c r="Q40" s="939"/>
      <c r="R40" s="939"/>
      <c r="S40" s="939"/>
      <c r="T40" s="939"/>
      <c r="U40" s="939"/>
      <c r="V40" s="939"/>
      <c r="W40" s="939"/>
      <c r="X40" s="939"/>
      <c r="Y40" s="939"/>
      <c r="Z40" s="939"/>
      <c r="AA40" s="939"/>
      <c r="AB40" s="939"/>
      <c r="AC40" s="939"/>
      <c r="AD40" s="939"/>
      <c r="AE40" s="939"/>
      <c r="AF40" s="939"/>
      <c r="AG40" s="939"/>
      <c r="AH40" s="939"/>
      <c r="AI40" s="939"/>
      <c r="AJ40" s="939"/>
      <c r="AK40" s="939"/>
      <c r="AL40" s="965"/>
    </row>
    <row r="41" spans="1:59" s="76" customFormat="1" ht="22.5" customHeight="1" thickBot="1">
      <c r="A41" s="103" t="s">
        <v>202</v>
      </c>
      <c r="B41" s="966">
        <v>19</v>
      </c>
      <c r="C41" s="967"/>
      <c r="D41" s="968"/>
      <c r="E41" s="968"/>
      <c r="F41" s="968"/>
      <c r="G41" s="968"/>
      <c r="H41" s="968"/>
      <c r="I41" s="968"/>
      <c r="J41" s="968"/>
      <c r="K41" s="968"/>
      <c r="L41" s="968"/>
      <c r="M41" s="968"/>
      <c r="N41" s="989"/>
      <c r="O41" s="989"/>
      <c r="P41" s="989"/>
      <c r="Q41" s="963"/>
      <c r="R41" s="963"/>
      <c r="S41" s="963"/>
      <c r="T41" s="963"/>
      <c r="U41" s="963"/>
      <c r="V41" s="963"/>
      <c r="W41" s="963"/>
      <c r="X41" s="963"/>
      <c r="Y41" s="963"/>
      <c r="Z41" s="963"/>
      <c r="AA41" s="963"/>
      <c r="AB41" s="963"/>
      <c r="AC41" s="963"/>
      <c r="AD41" s="963"/>
      <c r="AE41" s="963"/>
      <c r="AF41" s="963"/>
      <c r="AG41" s="963"/>
      <c r="AH41" s="963"/>
      <c r="AI41" s="963"/>
      <c r="AJ41" s="963"/>
      <c r="AK41" s="963"/>
      <c r="AL41" s="964"/>
    </row>
    <row r="42" spans="1:59" s="76" customFormat="1" ht="7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</row>
    <row r="43" spans="1:59" s="76" customFormat="1" ht="15" customHeight="1">
      <c r="A43" s="1053" t="s">
        <v>237</v>
      </c>
      <c r="B43" s="1054"/>
      <c r="C43" s="1054"/>
      <c r="D43" s="1054"/>
      <c r="E43" s="1054"/>
      <c r="F43" s="1054"/>
      <c r="G43" s="1054"/>
      <c r="H43" s="1054"/>
      <c r="I43" s="1054"/>
      <c r="J43" s="1054"/>
      <c r="K43" s="1054"/>
      <c r="L43" s="1054"/>
      <c r="M43" s="1054"/>
      <c r="N43" s="1054"/>
      <c r="O43" s="1054"/>
      <c r="P43" s="1054"/>
      <c r="Q43" s="1054"/>
      <c r="R43" s="1054"/>
      <c r="S43" s="1054"/>
      <c r="T43" s="1054"/>
      <c r="U43" s="1054"/>
      <c r="V43" s="1054"/>
      <c r="W43" s="1054"/>
      <c r="X43" s="1054"/>
      <c r="Y43" s="1054"/>
      <c r="Z43" s="1054"/>
      <c r="AA43" s="1054"/>
      <c r="AB43" s="1054"/>
      <c r="AC43" s="1054"/>
      <c r="AD43" s="1054"/>
      <c r="AE43" s="1054"/>
      <c r="AF43" s="1054"/>
      <c r="AG43" s="1054"/>
      <c r="AH43" s="1054"/>
      <c r="AI43" s="1054"/>
      <c r="AJ43" s="1054"/>
      <c r="AK43" s="1054"/>
      <c r="AL43" s="1054"/>
    </row>
    <row r="44" spans="1:59" s="76" customFormat="1" ht="21" customHeight="1">
      <c r="A44" s="1053" t="s">
        <v>238</v>
      </c>
      <c r="B44" s="1054"/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4"/>
      <c r="O44" s="1054"/>
      <c r="P44" s="1054"/>
      <c r="Q44" s="1054"/>
      <c r="R44" s="1054"/>
      <c r="S44" s="1054"/>
      <c r="T44" s="1054"/>
      <c r="U44" s="1054"/>
      <c r="V44" s="1054"/>
      <c r="W44" s="1054"/>
      <c r="X44" s="1054"/>
      <c r="Y44" s="1054"/>
      <c r="Z44" s="1054"/>
      <c r="AA44" s="1054"/>
      <c r="AB44" s="1054"/>
      <c r="AC44" s="1054"/>
      <c r="AD44" s="1054"/>
      <c r="AE44" s="1054"/>
      <c r="AF44" s="1054"/>
      <c r="AG44" s="1054"/>
      <c r="AH44" s="1054"/>
      <c r="AI44" s="1054"/>
      <c r="AJ44" s="1054"/>
      <c r="AK44" s="1054"/>
      <c r="AL44" s="1054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</row>
    <row r="45" spans="1:59" s="76" customFormat="1" ht="3" customHeight="1">
      <c r="A45" s="127"/>
      <c r="B45" s="940"/>
      <c r="C45" s="940"/>
      <c r="D45" s="940"/>
      <c r="E45" s="940"/>
      <c r="F45" s="940"/>
      <c r="G45" s="940"/>
      <c r="H45" s="940"/>
      <c r="I45" s="940"/>
      <c r="J45" s="940"/>
      <c r="K45" s="940"/>
      <c r="L45" s="940"/>
      <c r="M45" s="940"/>
      <c r="N45" s="940"/>
      <c r="O45" s="940"/>
      <c r="P45" s="940"/>
      <c r="Q45" s="940"/>
      <c r="R45" s="940"/>
      <c r="S45" s="940"/>
      <c r="T45" s="940"/>
      <c r="U45" s="940"/>
      <c r="V45" s="940"/>
      <c r="W45" s="940"/>
      <c r="X45" s="940"/>
      <c r="Y45" s="940"/>
      <c r="Z45" s="940"/>
      <c r="AA45" s="940"/>
      <c r="AB45" s="940"/>
      <c r="AC45" s="940"/>
      <c r="AD45" s="940"/>
      <c r="AE45" s="940"/>
      <c r="AF45" s="940"/>
      <c r="AG45" s="940"/>
      <c r="AH45" s="940"/>
      <c r="AI45" s="940"/>
      <c r="AJ45" s="940"/>
      <c r="AK45" s="940"/>
      <c r="AL45" s="940"/>
      <c r="AM45" s="940"/>
      <c r="AN45" s="940"/>
      <c r="AO45" s="940"/>
      <c r="AP45" s="940"/>
      <c r="AQ45" s="940"/>
      <c r="AR45" s="940"/>
      <c r="AS45" s="940"/>
      <c r="AT45" s="940"/>
      <c r="AU45" s="940"/>
      <c r="AV45" s="940"/>
      <c r="AW45" s="940"/>
      <c r="AX45" s="940"/>
      <c r="AY45" s="940"/>
      <c r="AZ45" s="940"/>
      <c r="BA45" s="940"/>
      <c r="BB45" s="940"/>
      <c r="BC45" s="940"/>
      <c r="BD45" s="940"/>
      <c r="BE45" s="940"/>
      <c r="BF45" s="940"/>
      <c r="BG45" s="940"/>
    </row>
    <row r="46" spans="1:59" ht="34.5" customHeight="1">
      <c r="A46" s="939" t="s">
        <v>0</v>
      </c>
      <c r="B46" s="1035" t="s">
        <v>1</v>
      </c>
      <c r="C46" s="939" t="s">
        <v>223</v>
      </c>
      <c r="D46" s="939"/>
      <c r="E46" s="939"/>
      <c r="F46" s="939"/>
      <c r="G46" s="939"/>
      <c r="H46" s="939"/>
      <c r="I46" s="939" t="s">
        <v>239</v>
      </c>
      <c r="J46" s="939"/>
      <c r="K46" s="939"/>
      <c r="L46" s="939"/>
      <c r="M46" s="939"/>
      <c r="N46" s="939"/>
      <c r="O46" s="939" t="s">
        <v>171</v>
      </c>
      <c r="P46" s="939"/>
      <c r="Q46" s="939"/>
      <c r="R46" s="939"/>
      <c r="S46" s="939"/>
      <c r="T46" s="939"/>
      <c r="U46" s="939" t="s">
        <v>172</v>
      </c>
      <c r="V46" s="939"/>
      <c r="W46" s="939"/>
      <c r="X46" s="939"/>
      <c r="Y46" s="939"/>
      <c r="Z46" s="939"/>
      <c r="AA46" s="939" t="s">
        <v>152</v>
      </c>
      <c r="AB46" s="939"/>
      <c r="AC46" s="939"/>
      <c r="AD46" s="939"/>
      <c r="AE46" s="939"/>
      <c r="AF46" s="939"/>
      <c r="AG46" s="939"/>
      <c r="AH46" s="939"/>
      <c r="AI46" s="939"/>
      <c r="AJ46" s="939"/>
      <c r="AK46" s="939"/>
      <c r="AL46" s="945"/>
    </row>
    <row r="47" spans="1:59" ht="125.25" customHeight="1">
      <c r="A47" s="939"/>
      <c r="B47" s="1052"/>
      <c r="C47" s="1051" t="s">
        <v>229</v>
      </c>
      <c r="D47" s="1051"/>
      <c r="E47" s="1051"/>
      <c r="F47" s="1051" t="s">
        <v>240</v>
      </c>
      <c r="G47" s="1051"/>
      <c r="H47" s="1051"/>
      <c r="I47" s="1051" t="s">
        <v>229</v>
      </c>
      <c r="J47" s="1051"/>
      <c r="K47" s="1051"/>
      <c r="L47" s="1051" t="s">
        <v>228</v>
      </c>
      <c r="M47" s="1051"/>
      <c r="N47" s="1051"/>
      <c r="O47" s="1051" t="s">
        <v>229</v>
      </c>
      <c r="P47" s="1051"/>
      <c r="Q47" s="1051"/>
      <c r="R47" s="1051" t="s">
        <v>228</v>
      </c>
      <c r="S47" s="1051"/>
      <c r="T47" s="1051"/>
      <c r="U47" s="1051" t="s">
        <v>229</v>
      </c>
      <c r="V47" s="1051"/>
      <c r="W47" s="1051"/>
      <c r="X47" s="1051" t="s">
        <v>228</v>
      </c>
      <c r="Y47" s="1051"/>
      <c r="Z47" s="1051"/>
      <c r="AA47" s="1051" t="s">
        <v>241</v>
      </c>
      <c r="AB47" s="1051"/>
      <c r="AC47" s="1051"/>
      <c r="AD47" s="1051" t="s">
        <v>242</v>
      </c>
      <c r="AE47" s="1051"/>
      <c r="AF47" s="1051"/>
      <c r="AG47" s="1051" t="s">
        <v>243</v>
      </c>
      <c r="AH47" s="1051"/>
      <c r="AI47" s="1051"/>
      <c r="AJ47" s="1051" t="s">
        <v>244</v>
      </c>
      <c r="AK47" s="1051"/>
      <c r="AL47" s="1032"/>
    </row>
    <row r="48" spans="1:59" ht="15.75" thickBot="1">
      <c r="A48" s="102" t="s">
        <v>103</v>
      </c>
      <c r="B48" s="128" t="s">
        <v>104</v>
      </c>
      <c r="C48" s="1048" t="s">
        <v>105</v>
      </c>
      <c r="D48" s="1048"/>
      <c r="E48" s="1048"/>
      <c r="F48" s="1048" t="s">
        <v>106</v>
      </c>
      <c r="G48" s="1048"/>
      <c r="H48" s="1048"/>
      <c r="I48" s="1048" t="s">
        <v>107</v>
      </c>
      <c r="J48" s="1048"/>
      <c r="K48" s="1048"/>
      <c r="L48" s="1048" t="s">
        <v>108</v>
      </c>
      <c r="M48" s="1048"/>
      <c r="N48" s="1048"/>
      <c r="O48" s="1048" t="s">
        <v>109</v>
      </c>
      <c r="P48" s="1048"/>
      <c r="Q48" s="1048"/>
      <c r="R48" s="1048" t="s">
        <v>110</v>
      </c>
      <c r="S48" s="1048"/>
      <c r="T48" s="1048"/>
      <c r="U48" s="1048" t="s">
        <v>111</v>
      </c>
      <c r="V48" s="1048"/>
      <c r="W48" s="1048"/>
      <c r="X48" s="1048" t="s">
        <v>112</v>
      </c>
      <c r="Y48" s="1048"/>
      <c r="Z48" s="1048"/>
      <c r="AA48" s="1048" t="s">
        <v>113</v>
      </c>
      <c r="AB48" s="1048"/>
      <c r="AC48" s="1048"/>
      <c r="AD48" s="1048" t="s">
        <v>114</v>
      </c>
      <c r="AE48" s="1048"/>
      <c r="AF48" s="1048"/>
      <c r="AG48" s="1048" t="s">
        <v>115</v>
      </c>
      <c r="AH48" s="1048"/>
      <c r="AI48" s="1048"/>
      <c r="AJ48" s="1048" t="s">
        <v>116</v>
      </c>
      <c r="AK48" s="1048"/>
      <c r="AL48" s="1048"/>
    </row>
    <row r="49" spans="1:38" ht="29.25" customHeight="1">
      <c r="A49" s="98" t="s">
        <v>245</v>
      </c>
      <c r="B49" s="129"/>
      <c r="C49" s="1049"/>
      <c r="D49" s="1049"/>
      <c r="E49" s="1049"/>
      <c r="F49" s="1050"/>
      <c r="G49" s="1050"/>
      <c r="H49" s="1050"/>
      <c r="I49" s="1050"/>
      <c r="J49" s="1050"/>
      <c r="K49" s="1050"/>
      <c r="L49" s="1050"/>
      <c r="M49" s="1050"/>
      <c r="N49" s="1050"/>
      <c r="O49" s="981"/>
      <c r="P49" s="981"/>
      <c r="Q49" s="981"/>
      <c r="R49" s="981"/>
      <c r="S49" s="981"/>
      <c r="T49" s="981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4"/>
      <c r="AI49" s="1044"/>
      <c r="AJ49" s="1044"/>
      <c r="AK49" s="1044"/>
      <c r="AL49" s="1045"/>
    </row>
    <row r="50" spans="1:38" s="76" customFormat="1" ht="18" customHeight="1">
      <c r="A50" s="100" t="s">
        <v>201</v>
      </c>
      <c r="B50" s="130"/>
      <c r="C50" s="1046"/>
      <c r="D50" s="1046"/>
      <c r="E50" s="1046"/>
      <c r="F50" s="1047"/>
      <c r="G50" s="1047"/>
      <c r="H50" s="1047"/>
      <c r="I50" s="1047"/>
      <c r="J50" s="1047"/>
      <c r="K50" s="1047"/>
      <c r="L50" s="1047"/>
      <c r="M50" s="1047"/>
      <c r="N50" s="1047"/>
      <c r="O50" s="975"/>
      <c r="P50" s="975"/>
      <c r="Q50" s="975"/>
      <c r="R50" s="975"/>
      <c r="S50" s="975"/>
      <c r="T50" s="975"/>
      <c r="U50" s="1040"/>
      <c r="V50" s="1040"/>
      <c r="W50" s="1040"/>
      <c r="X50" s="1040"/>
      <c r="Y50" s="1040"/>
      <c r="Z50" s="1040"/>
      <c r="AA50" s="1040"/>
      <c r="AB50" s="1040"/>
      <c r="AC50" s="1040"/>
      <c r="AD50" s="1040"/>
      <c r="AE50" s="1040"/>
      <c r="AF50" s="1040"/>
      <c r="AG50" s="1040"/>
      <c r="AH50" s="1040"/>
      <c r="AI50" s="1040"/>
      <c r="AJ50" s="1040"/>
      <c r="AK50" s="1040"/>
      <c r="AL50" s="1041"/>
    </row>
    <row r="51" spans="1:38" s="76" customFormat="1" ht="15.75" customHeight="1" thickBot="1">
      <c r="A51" s="103" t="s">
        <v>202</v>
      </c>
      <c r="B51" s="131"/>
      <c r="C51" s="1042"/>
      <c r="D51" s="1042"/>
      <c r="E51" s="1042"/>
      <c r="F51" s="1043"/>
      <c r="G51" s="1043"/>
      <c r="H51" s="1043"/>
      <c r="I51" s="1043"/>
      <c r="J51" s="1043"/>
      <c r="K51" s="1043"/>
      <c r="L51" s="1043"/>
      <c r="M51" s="1043"/>
      <c r="N51" s="1043"/>
      <c r="O51" s="969"/>
      <c r="P51" s="969"/>
      <c r="Q51" s="969"/>
      <c r="R51" s="969"/>
      <c r="S51" s="969"/>
      <c r="T51" s="969"/>
      <c r="U51" s="989"/>
      <c r="V51" s="989"/>
      <c r="W51" s="989"/>
      <c r="X51" s="989"/>
      <c r="Y51" s="989"/>
      <c r="Z51" s="989"/>
      <c r="AA51" s="989"/>
      <c r="AB51" s="989"/>
      <c r="AC51" s="989"/>
      <c r="AD51" s="989"/>
      <c r="AE51" s="989"/>
      <c r="AF51" s="989"/>
      <c r="AG51" s="989"/>
      <c r="AH51" s="989"/>
      <c r="AI51" s="989"/>
      <c r="AJ51" s="989"/>
      <c r="AK51" s="989"/>
      <c r="AL51" s="1039"/>
    </row>
    <row r="52" spans="1:38" s="76" customFormat="1" ht="3.75" customHeight="1">
      <c r="A52" s="132"/>
      <c r="B52" s="133"/>
      <c r="C52" s="134"/>
      <c r="D52" s="134"/>
      <c r="E52" s="134"/>
      <c r="F52" s="135"/>
      <c r="G52" s="135"/>
      <c r="H52" s="135"/>
      <c r="I52" s="135"/>
      <c r="J52" s="135"/>
      <c r="K52" s="135"/>
      <c r="L52" s="135"/>
      <c r="M52" s="135"/>
      <c r="N52" s="135"/>
      <c r="O52" s="136"/>
      <c r="P52" s="136"/>
      <c r="Q52" s="136"/>
      <c r="R52" s="136"/>
      <c r="S52" s="136"/>
      <c r="T52" s="136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</row>
    <row r="53" spans="1:38" s="76" customFormat="1" ht="17.25" customHeight="1">
      <c r="A53" s="1053" t="s">
        <v>246</v>
      </c>
      <c r="B53" s="1054"/>
      <c r="C53" s="1054"/>
      <c r="D53" s="1054"/>
      <c r="E53" s="1054"/>
      <c r="F53" s="1054"/>
      <c r="G53" s="1054"/>
      <c r="H53" s="1054"/>
      <c r="I53" s="1054"/>
      <c r="J53" s="1054"/>
      <c r="K53" s="1054"/>
      <c r="L53" s="1054"/>
      <c r="M53" s="1054"/>
      <c r="N53" s="1054"/>
      <c r="O53" s="1054"/>
      <c r="P53" s="1054"/>
      <c r="Q53" s="1054"/>
      <c r="R53" s="1054"/>
      <c r="S53" s="1054"/>
      <c r="T53" s="1054"/>
      <c r="U53" s="1054"/>
      <c r="V53" s="1054"/>
      <c r="W53" s="1054"/>
      <c r="X53" s="1054"/>
      <c r="Y53" s="1054"/>
      <c r="Z53" s="1054"/>
      <c r="AA53" s="1054"/>
      <c r="AB53" s="1054"/>
      <c r="AC53" s="1054"/>
      <c r="AD53" s="1054"/>
      <c r="AE53" s="1054"/>
      <c r="AF53" s="1054"/>
      <c r="AG53" s="1054"/>
      <c r="AH53" s="1054"/>
      <c r="AI53" s="1054"/>
      <c r="AJ53" s="1054"/>
      <c r="AK53" s="1054"/>
      <c r="AL53" s="1054"/>
    </row>
    <row r="54" spans="1:38" s="76" customFormat="1" ht="7.5" customHeight="1">
      <c r="A54" s="132"/>
      <c r="B54" s="133"/>
      <c r="C54" s="134"/>
      <c r="D54" s="134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6"/>
      <c r="P54" s="136"/>
      <c r="Q54" s="136"/>
      <c r="R54" s="136"/>
      <c r="S54" s="136"/>
      <c r="T54" s="136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</row>
    <row r="55" spans="1:38" s="76" customFormat="1" ht="36.75" customHeight="1">
      <c r="A55" s="939" t="s">
        <v>0</v>
      </c>
      <c r="B55" s="1035" t="s">
        <v>1</v>
      </c>
      <c r="C55" s="939" t="s">
        <v>223</v>
      </c>
      <c r="D55" s="939"/>
      <c r="E55" s="939"/>
      <c r="F55" s="939"/>
      <c r="G55" s="939"/>
      <c r="H55" s="939"/>
      <c r="I55" s="939" t="s">
        <v>239</v>
      </c>
      <c r="J55" s="939"/>
      <c r="K55" s="939"/>
      <c r="L55" s="939"/>
      <c r="M55" s="939"/>
      <c r="N55" s="939"/>
      <c r="O55" s="939" t="s">
        <v>171</v>
      </c>
      <c r="P55" s="939"/>
      <c r="Q55" s="939"/>
      <c r="R55" s="939"/>
      <c r="S55" s="939"/>
      <c r="T55" s="939"/>
      <c r="U55" s="939" t="s">
        <v>172</v>
      </c>
      <c r="V55" s="939"/>
      <c r="W55" s="939"/>
      <c r="X55" s="939"/>
      <c r="Y55" s="939"/>
      <c r="Z55" s="939"/>
      <c r="AA55" s="939" t="s">
        <v>152</v>
      </c>
      <c r="AB55" s="939"/>
      <c r="AC55" s="939"/>
      <c r="AD55" s="939"/>
      <c r="AE55" s="939"/>
      <c r="AF55" s="939"/>
      <c r="AG55" s="939"/>
      <c r="AH55" s="939"/>
      <c r="AI55" s="939"/>
      <c r="AJ55" s="939"/>
      <c r="AK55" s="939"/>
      <c r="AL55" s="945"/>
    </row>
    <row r="56" spans="1:38" s="76" customFormat="1" ht="126" customHeight="1">
      <c r="A56" s="939"/>
      <c r="B56" s="1052"/>
      <c r="C56" s="1051" t="s">
        <v>229</v>
      </c>
      <c r="D56" s="1051"/>
      <c r="E56" s="1051"/>
      <c r="F56" s="1051" t="s">
        <v>240</v>
      </c>
      <c r="G56" s="1051"/>
      <c r="H56" s="1051"/>
      <c r="I56" s="1051" t="s">
        <v>229</v>
      </c>
      <c r="J56" s="1051"/>
      <c r="K56" s="1051"/>
      <c r="L56" s="1051" t="s">
        <v>228</v>
      </c>
      <c r="M56" s="1051"/>
      <c r="N56" s="1051"/>
      <c r="O56" s="1051" t="s">
        <v>229</v>
      </c>
      <c r="P56" s="1051"/>
      <c r="Q56" s="1051"/>
      <c r="R56" s="1051" t="s">
        <v>228</v>
      </c>
      <c r="S56" s="1051"/>
      <c r="T56" s="1051"/>
      <c r="U56" s="1051" t="s">
        <v>229</v>
      </c>
      <c r="V56" s="1051"/>
      <c r="W56" s="1051"/>
      <c r="X56" s="1051" t="s">
        <v>228</v>
      </c>
      <c r="Y56" s="1051"/>
      <c r="Z56" s="1051"/>
      <c r="AA56" s="1051" t="s">
        <v>241</v>
      </c>
      <c r="AB56" s="1051"/>
      <c r="AC56" s="1051"/>
      <c r="AD56" s="1051" t="s">
        <v>242</v>
      </c>
      <c r="AE56" s="1051"/>
      <c r="AF56" s="1051"/>
      <c r="AG56" s="1051" t="s">
        <v>243</v>
      </c>
      <c r="AH56" s="1051"/>
      <c r="AI56" s="1051"/>
      <c r="AJ56" s="1051" t="s">
        <v>244</v>
      </c>
      <c r="AK56" s="1051"/>
      <c r="AL56" s="1032"/>
    </row>
    <row r="57" spans="1:38" s="76" customFormat="1" ht="12.75" customHeight="1" thickBot="1">
      <c r="A57" s="102" t="s">
        <v>103</v>
      </c>
      <c r="B57" s="128" t="s">
        <v>104</v>
      </c>
      <c r="C57" s="1048" t="s">
        <v>105</v>
      </c>
      <c r="D57" s="1048"/>
      <c r="E57" s="1048"/>
      <c r="F57" s="1048" t="s">
        <v>106</v>
      </c>
      <c r="G57" s="1048"/>
      <c r="H57" s="1048"/>
      <c r="I57" s="1048" t="s">
        <v>107</v>
      </c>
      <c r="J57" s="1048"/>
      <c r="K57" s="1048"/>
      <c r="L57" s="1048" t="s">
        <v>108</v>
      </c>
      <c r="M57" s="1048"/>
      <c r="N57" s="1048"/>
      <c r="O57" s="1048" t="s">
        <v>109</v>
      </c>
      <c r="P57" s="1048"/>
      <c r="Q57" s="1048"/>
      <c r="R57" s="1048" t="s">
        <v>110</v>
      </c>
      <c r="S57" s="1048"/>
      <c r="T57" s="1048"/>
      <c r="U57" s="1048" t="s">
        <v>111</v>
      </c>
      <c r="V57" s="1048"/>
      <c r="W57" s="1048"/>
      <c r="X57" s="1048" t="s">
        <v>112</v>
      </c>
      <c r="Y57" s="1048"/>
      <c r="Z57" s="1048"/>
      <c r="AA57" s="1048" t="s">
        <v>113</v>
      </c>
      <c r="AB57" s="1048"/>
      <c r="AC57" s="1048"/>
      <c r="AD57" s="1048" t="s">
        <v>114</v>
      </c>
      <c r="AE57" s="1048"/>
      <c r="AF57" s="1048"/>
      <c r="AG57" s="1048" t="s">
        <v>115</v>
      </c>
      <c r="AH57" s="1048"/>
      <c r="AI57" s="1048"/>
      <c r="AJ57" s="1048" t="s">
        <v>116</v>
      </c>
      <c r="AK57" s="1048"/>
      <c r="AL57" s="1048"/>
    </row>
    <row r="58" spans="1:38" s="76" customFormat="1" ht="30.75" customHeight="1">
      <c r="A58" s="98" t="s">
        <v>245</v>
      </c>
      <c r="B58" s="129"/>
      <c r="C58" s="1049"/>
      <c r="D58" s="1049"/>
      <c r="E58" s="1049"/>
      <c r="F58" s="1050"/>
      <c r="G58" s="1050"/>
      <c r="H58" s="1050"/>
      <c r="I58" s="1050"/>
      <c r="J58" s="1050"/>
      <c r="K58" s="1050"/>
      <c r="L58" s="1050"/>
      <c r="M58" s="1050"/>
      <c r="N58" s="1050"/>
      <c r="O58" s="981"/>
      <c r="P58" s="981"/>
      <c r="Q58" s="981"/>
      <c r="R58" s="981"/>
      <c r="S58" s="981"/>
      <c r="T58" s="981"/>
      <c r="U58" s="1044"/>
      <c r="V58" s="1044"/>
      <c r="W58" s="1044"/>
      <c r="X58" s="1044"/>
      <c r="Y58" s="1044"/>
      <c r="Z58" s="1044"/>
      <c r="AA58" s="1044"/>
      <c r="AB58" s="1044"/>
      <c r="AC58" s="1044"/>
      <c r="AD58" s="1044"/>
      <c r="AE58" s="1044"/>
      <c r="AF58" s="1044"/>
      <c r="AG58" s="1044"/>
      <c r="AH58" s="1044"/>
      <c r="AI58" s="1044"/>
      <c r="AJ58" s="1044"/>
      <c r="AK58" s="1044"/>
      <c r="AL58" s="1045"/>
    </row>
    <row r="59" spans="1:38" s="76" customFormat="1" ht="18" customHeight="1">
      <c r="A59" s="100" t="s">
        <v>201</v>
      </c>
      <c r="B59" s="130"/>
      <c r="C59" s="1046"/>
      <c r="D59" s="1046"/>
      <c r="E59" s="1046"/>
      <c r="F59" s="1047"/>
      <c r="G59" s="1047"/>
      <c r="H59" s="1047"/>
      <c r="I59" s="1047"/>
      <c r="J59" s="1047"/>
      <c r="K59" s="1047"/>
      <c r="L59" s="1047"/>
      <c r="M59" s="1047"/>
      <c r="N59" s="1047"/>
      <c r="O59" s="975"/>
      <c r="P59" s="975"/>
      <c r="Q59" s="975"/>
      <c r="R59" s="975"/>
      <c r="S59" s="975"/>
      <c r="T59" s="975"/>
      <c r="U59" s="1040"/>
      <c r="V59" s="1040"/>
      <c r="W59" s="1040"/>
      <c r="X59" s="1040"/>
      <c r="Y59" s="1040"/>
      <c r="Z59" s="1040"/>
      <c r="AA59" s="1040"/>
      <c r="AB59" s="1040"/>
      <c r="AC59" s="1040"/>
      <c r="AD59" s="1040"/>
      <c r="AE59" s="1040"/>
      <c r="AF59" s="1040"/>
      <c r="AG59" s="1040"/>
      <c r="AH59" s="1040"/>
      <c r="AI59" s="1040"/>
      <c r="AJ59" s="1040"/>
      <c r="AK59" s="1040"/>
      <c r="AL59" s="1041"/>
    </row>
    <row r="60" spans="1:38" s="76" customFormat="1" ht="18" customHeight="1" thickBot="1">
      <c r="A60" s="103" t="s">
        <v>202</v>
      </c>
      <c r="B60" s="131"/>
      <c r="C60" s="1042"/>
      <c r="D60" s="1042"/>
      <c r="E60" s="1042"/>
      <c r="F60" s="1043"/>
      <c r="G60" s="1043"/>
      <c r="H60" s="1043"/>
      <c r="I60" s="1043"/>
      <c r="J60" s="1043"/>
      <c r="K60" s="1043"/>
      <c r="L60" s="1043"/>
      <c r="M60" s="1043"/>
      <c r="N60" s="1043"/>
      <c r="O60" s="969"/>
      <c r="P60" s="969"/>
      <c r="Q60" s="969"/>
      <c r="R60" s="969"/>
      <c r="S60" s="969"/>
      <c r="T60" s="969"/>
      <c r="U60" s="989"/>
      <c r="V60" s="989"/>
      <c r="W60" s="989"/>
      <c r="X60" s="989"/>
      <c r="Y60" s="989"/>
      <c r="Z60" s="989"/>
      <c r="AA60" s="989"/>
      <c r="AB60" s="989"/>
      <c r="AC60" s="989"/>
      <c r="AD60" s="989"/>
      <c r="AE60" s="989"/>
      <c r="AF60" s="989"/>
      <c r="AG60" s="989"/>
      <c r="AH60" s="989"/>
      <c r="AI60" s="989"/>
      <c r="AJ60" s="989"/>
      <c r="AK60" s="989"/>
      <c r="AL60" s="1039"/>
    </row>
    <row r="61" spans="1:38" s="76" customFormat="1" ht="3.75" customHeight="1">
      <c r="A61" s="132"/>
      <c r="B61" s="133"/>
      <c r="C61" s="134"/>
      <c r="D61" s="134"/>
      <c r="E61" s="134"/>
      <c r="F61" s="135"/>
      <c r="G61" s="135"/>
      <c r="H61" s="135"/>
      <c r="I61" s="135"/>
      <c r="J61" s="135"/>
      <c r="K61" s="135"/>
      <c r="L61" s="135"/>
      <c r="M61" s="135"/>
      <c r="N61" s="135"/>
      <c r="O61" s="136"/>
      <c r="P61" s="136"/>
      <c r="Q61" s="136"/>
      <c r="R61" s="136"/>
      <c r="S61" s="136"/>
      <c r="T61" s="136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</row>
    <row r="62" spans="1:38" s="76" customFormat="1" ht="14.25" customHeight="1">
      <c r="A62" s="1053" t="s">
        <v>247</v>
      </c>
      <c r="B62" s="1054"/>
      <c r="C62" s="1054"/>
      <c r="D62" s="1054"/>
      <c r="E62" s="1054"/>
      <c r="F62" s="1054"/>
      <c r="G62" s="1054"/>
      <c r="H62" s="1054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4"/>
      <c r="T62" s="1054"/>
      <c r="U62" s="1054"/>
      <c r="V62" s="1054"/>
      <c r="W62" s="1054"/>
      <c r="X62" s="1054"/>
      <c r="Y62" s="1054"/>
      <c r="Z62" s="1054"/>
      <c r="AA62" s="1054"/>
      <c r="AB62" s="1054"/>
      <c r="AC62" s="1054"/>
      <c r="AD62" s="1054"/>
      <c r="AE62" s="1054"/>
      <c r="AF62" s="1054"/>
      <c r="AG62" s="1054"/>
      <c r="AH62" s="1054"/>
      <c r="AI62" s="1054"/>
      <c r="AJ62" s="1054"/>
      <c r="AK62" s="1054"/>
      <c r="AL62" s="1054"/>
    </row>
    <row r="63" spans="1:38" s="76" customFormat="1" ht="8.25" customHeight="1">
      <c r="A63" s="132"/>
      <c r="B63" s="133"/>
      <c r="C63" s="134"/>
      <c r="D63" s="134"/>
      <c r="E63" s="134"/>
      <c r="F63" s="135"/>
      <c r="G63" s="135"/>
      <c r="H63" s="135"/>
      <c r="I63" s="135"/>
      <c r="J63" s="135"/>
      <c r="K63" s="135"/>
      <c r="L63" s="135"/>
      <c r="M63" s="135"/>
      <c r="N63" s="135"/>
      <c r="O63" s="136"/>
      <c r="P63" s="136"/>
      <c r="Q63" s="136"/>
      <c r="R63" s="136"/>
      <c r="S63" s="136"/>
      <c r="T63" s="136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</row>
    <row r="64" spans="1:38" s="76" customFormat="1" ht="33.75" customHeight="1">
      <c r="A64" s="939" t="s">
        <v>0</v>
      </c>
      <c r="B64" s="1035" t="s">
        <v>1</v>
      </c>
      <c r="C64" s="939" t="s">
        <v>223</v>
      </c>
      <c r="D64" s="939"/>
      <c r="E64" s="939"/>
      <c r="F64" s="939"/>
      <c r="G64" s="939"/>
      <c r="H64" s="939"/>
      <c r="I64" s="939" t="s">
        <v>239</v>
      </c>
      <c r="J64" s="939"/>
      <c r="K64" s="939"/>
      <c r="L64" s="939"/>
      <c r="M64" s="939"/>
      <c r="N64" s="939"/>
      <c r="O64" s="939" t="s">
        <v>171</v>
      </c>
      <c r="P64" s="939"/>
      <c r="Q64" s="939"/>
      <c r="R64" s="939"/>
      <c r="S64" s="939"/>
      <c r="T64" s="939"/>
      <c r="U64" s="939" t="s">
        <v>172</v>
      </c>
      <c r="V64" s="939"/>
      <c r="W64" s="939"/>
      <c r="X64" s="939"/>
      <c r="Y64" s="939"/>
      <c r="Z64" s="939"/>
      <c r="AA64" s="939" t="s">
        <v>152</v>
      </c>
      <c r="AB64" s="939"/>
      <c r="AC64" s="939"/>
      <c r="AD64" s="939"/>
      <c r="AE64" s="939"/>
      <c r="AF64" s="939"/>
      <c r="AG64" s="939"/>
      <c r="AH64" s="939"/>
      <c r="AI64" s="939"/>
      <c r="AJ64" s="939"/>
      <c r="AK64" s="939"/>
      <c r="AL64" s="945"/>
    </row>
    <row r="65" spans="1:58" s="76" customFormat="1" ht="126.75" customHeight="1">
      <c r="A65" s="939"/>
      <c r="B65" s="1052"/>
      <c r="C65" s="1051" t="s">
        <v>229</v>
      </c>
      <c r="D65" s="1051"/>
      <c r="E65" s="1051"/>
      <c r="F65" s="1051" t="s">
        <v>240</v>
      </c>
      <c r="G65" s="1051"/>
      <c r="H65" s="1051"/>
      <c r="I65" s="1051" t="s">
        <v>229</v>
      </c>
      <c r="J65" s="1051"/>
      <c r="K65" s="1051"/>
      <c r="L65" s="1051" t="s">
        <v>228</v>
      </c>
      <c r="M65" s="1051"/>
      <c r="N65" s="1051"/>
      <c r="O65" s="1051" t="s">
        <v>229</v>
      </c>
      <c r="P65" s="1051"/>
      <c r="Q65" s="1051"/>
      <c r="R65" s="1051" t="s">
        <v>228</v>
      </c>
      <c r="S65" s="1051"/>
      <c r="T65" s="1051"/>
      <c r="U65" s="1051" t="s">
        <v>229</v>
      </c>
      <c r="V65" s="1051"/>
      <c r="W65" s="1051"/>
      <c r="X65" s="1051" t="s">
        <v>228</v>
      </c>
      <c r="Y65" s="1051"/>
      <c r="Z65" s="1051"/>
      <c r="AA65" s="1051" t="s">
        <v>241</v>
      </c>
      <c r="AB65" s="1051"/>
      <c r="AC65" s="1051"/>
      <c r="AD65" s="1051" t="s">
        <v>242</v>
      </c>
      <c r="AE65" s="1051"/>
      <c r="AF65" s="1051"/>
      <c r="AG65" s="1051" t="s">
        <v>243</v>
      </c>
      <c r="AH65" s="1051"/>
      <c r="AI65" s="1051"/>
      <c r="AJ65" s="1051" t="s">
        <v>244</v>
      </c>
      <c r="AK65" s="1051"/>
      <c r="AL65" s="1032"/>
    </row>
    <row r="66" spans="1:58" s="76" customFormat="1" ht="15" customHeight="1" thickBot="1">
      <c r="A66" s="102" t="s">
        <v>103</v>
      </c>
      <c r="B66" s="128" t="s">
        <v>104</v>
      </c>
      <c r="C66" s="1048" t="s">
        <v>105</v>
      </c>
      <c r="D66" s="1048"/>
      <c r="E66" s="1048"/>
      <c r="F66" s="1048" t="s">
        <v>106</v>
      </c>
      <c r="G66" s="1048"/>
      <c r="H66" s="1048"/>
      <c r="I66" s="1048" t="s">
        <v>107</v>
      </c>
      <c r="J66" s="1048"/>
      <c r="K66" s="1048"/>
      <c r="L66" s="1048" t="s">
        <v>108</v>
      </c>
      <c r="M66" s="1048"/>
      <c r="N66" s="1048"/>
      <c r="O66" s="1048" t="s">
        <v>109</v>
      </c>
      <c r="P66" s="1048"/>
      <c r="Q66" s="1048"/>
      <c r="R66" s="1048" t="s">
        <v>110</v>
      </c>
      <c r="S66" s="1048"/>
      <c r="T66" s="1048"/>
      <c r="U66" s="1048" t="s">
        <v>111</v>
      </c>
      <c r="V66" s="1048"/>
      <c r="W66" s="1048"/>
      <c r="X66" s="1048" t="s">
        <v>112</v>
      </c>
      <c r="Y66" s="1048"/>
      <c r="Z66" s="1048"/>
      <c r="AA66" s="1048" t="s">
        <v>113</v>
      </c>
      <c r="AB66" s="1048"/>
      <c r="AC66" s="1048"/>
      <c r="AD66" s="1048" t="s">
        <v>114</v>
      </c>
      <c r="AE66" s="1048"/>
      <c r="AF66" s="1048"/>
      <c r="AG66" s="1048" t="s">
        <v>115</v>
      </c>
      <c r="AH66" s="1048"/>
      <c r="AI66" s="1048"/>
      <c r="AJ66" s="1048" t="s">
        <v>116</v>
      </c>
      <c r="AK66" s="1048"/>
      <c r="AL66" s="1048"/>
    </row>
    <row r="67" spans="1:58" s="76" customFormat="1" ht="32.25" customHeight="1">
      <c r="A67" s="98" t="s">
        <v>245</v>
      </c>
      <c r="B67" s="129"/>
      <c r="C67" s="1049"/>
      <c r="D67" s="1049"/>
      <c r="E67" s="1049"/>
      <c r="F67" s="1050"/>
      <c r="G67" s="1050"/>
      <c r="H67" s="1050"/>
      <c r="I67" s="1050"/>
      <c r="J67" s="1050"/>
      <c r="K67" s="1050"/>
      <c r="L67" s="1050"/>
      <c r="M67" s="1050"/>
      <c r="N67" s="1050"/>
      <c r="O67" s="981"/>
      <c r="P67" s="981"/>
      <c r="Q67" s="981"/>
      <c r="R67" s="981"/>
      <c r="S67" s="981"/>
      <c r="T67" s="981"/>
      <c r="U67" s="1044"/>
      <c r="V67" s="1044"/>
      <c r="W67" s="1044"/>
      <c r="X67" s="1044"/>
      <c r="Y67" s="1044"/>
      <c r="Z67" s="1044"/>
      <c r="AA67" s="1044"/>
      <c r="AB67" s="1044"/>
      <c r="AC67" s="1044"/>
      <c r="AD67" s="1044"/>
      <c r="AE67" s="1044"/>
      <c r="AF67" s="1044"/>
      <c r="AG67" s="1044"/>
      <c r="AH67" s="1044"/>
      <c r="AI67" s="1044"/>
      <c r="AJ67" s="1044"/>
      <c r="AK67" s="1044"/>
      <c r="AL67" s="1045"/>
    </row>
    <row r="68" spans="1:58" s="76" customFormat="1" ht="15" customHeight="1">
      <c r="A68" s="100" t="s">
        <v>201</v>
      </c>
      <c r="B68" s="130"/>
      <c r="C68" s="1046"/>
      <c r="D68" s="1046"/>
      <c r="E68" s="1046"/>
      <c r="F68" s="1047"/>
      <c r="G68" s="1047"/>
      <c r="H68" s="1047"/>
      <c r="I68" s="1047"/>
      <c r="J68" s="1047"/>
      <c r="K68" s="1047"/>
      <c r="L68" s="1047"/>
      <c r="M68" s="1047"/>
      <c r="N68" s="1047"/>
      <c r="O68" s="975"/>
      <c r="P68" s="975"/>
      <c r="Q68" s="975"/>
      <c r="R68" s="975"/>
      <c r="S68" s="975"/>
      <c r="T68" s="975"/>
      <c r="U68" s="1040"/>
      <c r="V68" s="1040"/>
      <c r="W68" s="1040"/>
      <c r="X68" s="1040"/>
      <c r="Y68" s="1040"/>
      <c r="Z68" s="1040"/>
      <c r="AA68" s="1040"/>
      <c r="AB68" s="1040"/>
      <c r="AC68" s="1040"/>
      <c r="AD68" s="1040"/>
      <c r="AE68" s="1040"/>
      <c r="AF68" s="1040"/>
      <c r="AG68" s="1040"/>
      <c r="AH68" s="1040"/>
      <c r="AI68" s="1040"/>
      <c r="AJ68" s="1040"/>
      <c r="AK68" s="1040"/>
      <c r="AL68" s="1041"/>
    </row>
    <row r="69" spans="1:58" s="76" customFormat="1" ht="13.5" customHeight="1" thickBot="1">
      <c r="A69" s="103" t="s">
        <v>202</v>
      </c>
      <c r="B69" s="131"/>
      <c r="C69" s="1042"/>
      <c r="D69" s="1042"/>
      <c r="E69" s="1042"/>
      <c r="F69" s="1043"/>
      <c r="G69" s="1043"/>
      <c r="H69" s="1043"/>
      <c r="I69" s="1043"/>
      <c r="J69" s="1043"/>
      <c r="K69" s="1043"/>
      <c r="L69" s="1043"/>
      <c r="M69" s="1043"/>
      <c r="N69" s="1043"/>
      <c r="O69" s="969"/>
      <c r="P69" s="969"/>
      <c r="Q69" s="969"/>
      <c r="R69" s="969"/>
      <c r="S69" s="969"/>
      <c r="T69" s="969"/>
      <c r="U69" s="989"/>
      <c r="V69" s="989"/>
      <c r="W69" s="989"/>
      <c r="X69" s="989"/>
      <c r="Y69" s="989"/>
      <c r="Z69" s="989"/>
      <c r="AA69" s="989"/>
      <c r="AB69" s="989"/>
      <c r="AC69" s="989"/>
      <c r="AD69" s="989"/>
      <c r="AE69" s="989"/>
      <c r="AF69" s="989"/>
      <c r="AG69" s="989"/>
      <c r="AH69" s="989"/>
      <c r="AI69" s="989"/>
      <c r="AJ69" s="989"/>
      <c r="AK69" s="989"/>
      <c r="AL69" s="1039"/>
    </row>
    <row r="70" spans="1:58" s="76" customFormat="1" ht="5.25" customHeight="1">
      <c r="A70" s="132"/>
      <c r="B70" s="133"/>
      <c r="C70" s="134"/>
      <c r="D70" s="134"/>
      <c r="E70" s="134"/>
      <c r="F70" s="135"/>
      <c r="G70" s="135"/>
      <c r="H70" s="135"/>
      <c r="I70" s="135"/>
      <c r="J70" s="135"/>
      <c r="K70" s="135"/>
      <c r="L70" s="135"/>
      <c r="M70" s="135"/>
      <c r="N70" s="135"/>
      <c r="O70" s="136"/>
      <c r="P70" s="136"/>
      <c r="Q70" s="136"/>
      <c r="R70" s="136"/>
      <c r="S70" s="136"/>
      <c r="T70" s="136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</row>
    <row r="71" spans="1:58" s="76" customFormat="1" ht="21.75" customHeight="1">
      <c r="A71" s="1053" t="s">
        <v>248</v>
      </c>
      <c r="B71" s="1054"/>
      <c r="C71" s="1054"/>
      <c r="D71" s="1054"/>
      <c r="E71" s="1054"/>
      <c r="F71" s="1054"/>
      <c r="G71" s="1054"/>
      <c r="H71" s="1054"/>
      <c r="I71" s="1054"/>
      <c r="J71" s="1054"/>
      <c r="K71" s="1054"/>
      <c r="L71" s="1054"/>
      <c r="M71" s="1054"/>
      <c r="N71" s="1054"/>
      <c r="O71" s="1054"/>
      <c r="P71" s="1054"/>
      <c r="Q71" s="1054"/>
      <c r="R71" s="1054"/>
      <c r="S71" s="1054"/>
      <c r="T71" s="1054"/>
      <c r="U71" s="1054"/>
      <c r="V71" s="1054"/>
      <c r="W71" s="1054"/>
      <c r="X71" s="1054"/>
      <c r="Y71" s="1054"/>
      <c r="Z71" s="1054"/>
      <c r="AA71" s="1054"/>
      <c r="AB71" s="1054"/>
      <c r="AC71" s="1054"/>
      <c r="AD71" s="1054"/>
      <c r="AE71" s="1054"/>
      <c r="AF71" s="1054"/>
      <c r="AG71" s="1054"/>
      <c r="AH71" s="1054"/>
      <c r="AI71" s="1054"/>
      <c r="AJ71" s="1054"/>
      <c r="AK71" s="1054"/>
      <c r="AL71" s="1054"/>
    </row>
    <row r="72" spans="1:58" s="76" customFormat="1" ht="5.25" customHeight="1">
      <c r="A72" s="132"/>
      <c r="B72" s="133"/>
      <c r="C72" s="134"/>
      <c r="D72" s="134"/>
      <c r="E72" s="134"/>
      <c r="F72" s="135"/>
      <c r="G72" s="135"/>
      <c r="H72" s="135"/>
      <c r="I72" s="135"/>
      <c r="J72" s="135"/>
      <c r="K72" s="135"/>
      <c r="L72" s="135"/>
      <c r="M72" s="135"/>
      <c r="N72" s="135"/>
      <c r="O72" s="136"/>
      <c r="P72" s="136"/>
      <c r="Q72" s="136"/>
      <c r="R72" s="136"/>
      <c r="S72" s="136"/>
      <c r="T72" s="136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</row>
    <row r="73" spans="1:58" s="76" customFormat="1" ht="34.5" customHeight="1">
      <c r="A73" s="939" t="s">
        <v>0</v>
      </c>
      <c r="B73" s="1035" t="s">
        <v>1</v>
      </c>
      <c r="C73" s="939" t="s">
        <v>223</v>
      </c>
      <c r="D73" s="939"/>
      <c r="E73" s="939"/>
      <c r="F73" s="939"/>
      <c r="G73" s="939"/>
      <c r="H73" s="939"/>
      <c r="I73" s="939" t="s">
        <v>239</v>
      </c>
      <c r="J73" s="939"/>
      <c r="K73" s="939"/>
      <c r="L73" s="939"/>
      <c r="M73" s="939"/>
      <c r="N73" s="939"/>
      <c r="O73" s="939" t="s">
        <v>171</v>
      </c>
      <c r="P73" s="939"/>
      <c r="Q73" s="939"/>
      <c r="R73" s="939"/>
      <c r="S73" s="939"/>
      <c r="T73" s="939"/>
      <c r="U73" s="939" t="s">
        <v>172</v>
      </c>
      <c r="V73" s="939"/>
      <c r="W73" s="939"/>
      <c r="X73" s="939"/>
      <c r="Y73" s="939"/>
      <c r="Z73" s="939"/>
      <c r="AA73" s="939" t="s">
        <v>152</v>
      </c>
      <c r="AB73" s="939"/>
      <c r="AC73" s="939"/>
      <c r="AD73" s="939"/>
      <c r="AE73" s="939"/>
      <c r="AF73" s="939"/>
      <c r="AG73" s="939"/>
      <c r="AH73" s="939"/>
      <c r="AI73" s="939"/>
      <c r="AJ73" s="939"/>
      <c r="AK73" s="939"/>
      <c r="AL73" s="945"/>
    </row>
    <row r="74" spans="1:58" s="76" customFormat="1" ht="126" customHeight="1">
      <c r="A74" s="939"/>
      <c r="B74" s="1052"/>
      <c r="C74" s="1051" t="s">
        <v>229</v>
      </c>
      <c r="D74" s="1051"/>
      <c r="E74" s="1051"/>
      <c r="F74" s="1051" t="s">
        <v>240</v>
      </c>
      <c r="G74" s="1051"/>
      <c r="H74" s="1051"/>
      <c r="I74" s="1051" t="s">
        <v>229</v>
      </c>
      <c r="J74" s="1051"/>
      <c r="K74" s="1051"/>
      <c r="L74" s="1051" t="s">
        <v>228</v>
      </c>
      <c r="M74" s="1051"/>
      <c r="N74" s="1051"/>
      <c r="O74" s="1051" t="s">
        <v>229</v>
      </c>
      <c r="P74" s="1051"/>
      <c r="Q74" s="1051"/>
      <c r="R74" s="1051" t="s">
        <v>228</v>
      </c>
      <c r="S74" s="1051"/>
      <c r="T74" s="1051"/>
      <c r="U74" s="1051" t="s">
        <v>229</v>
      </c>
      <c r="V74" s="1051"/>
      <c r="W74" s="1051"/>
      <c r="X74" s="1051" t="s">
        <v>228</v>
      </c>
      <c r="Y74" s="1051"/>
      <c r="Z74" s="1051"/>
      <c r="AA74" s="1051" t="s">
        <v>241</v>
      </c>
      <c r="AB74" s="1051"/>
      <c r="AC74" s="1051"/>
      <c r="AD74" s="1051" t="s">
        <v>242</v>
      </c>
      <c r="AE74" s="1051"/>
      <c r="AF74" s="1051"/>
      <c r="AG74" s="1051" t="s">
        <v>243</v>
      </c>
      <c r="AH74" s="1051"/>
      <c r="AI74" s="1051"/>
      <c r="AJ74" s="1051" t="s">
        <v>244</v>
      </c>
      <c r="AK74" s="1051"/>
      <c r="AL74" s="1032"/>
    </row>
    <row r="75" spans="1:58" s="76" customFormat="1" ht="15" customHeight="1" thickBot="1">
      <c r="A75" s="102" t="s">
        <v>103</v>
      </c>
      <c r="B75" s="128" t="s">
        <v>104</v>
      </c>
      <c r="C75" s="1048" t="s">
        <v>105</v>
      </c>
      <c r="D75" s="1048"/>
      <c r="E75" s="1048"/>
      <c r="F75" s="1048" t="s">
        <v>106</v>
      </c>
      <c r="G75" s="1048"/>
      <c r="H75" s="1048"/>
      <c r="I75" s="1048" t="s">
        <v>107</v>
      </c>
      <c r="J75" s="1048"/>
      <c r="K75" s="1048"/>
      <c r="L75" s="1048" t="s">
        <v>108</v>
      </c>
      <c r="M75" s="1048"/>
      <c r="N75" s="1048"/>
      <c r="O75" s="1048" t="s">
        <v>109</v>
      </c>
      <c r="P75" s="1048"/>
      <c r="Q75" s="1048"/>
      <c r="R75" s="1048" t="s">
        <v>110</v>
      </c>
      <c r="S75" s="1048"/>
      <c r="T75" s="1048"/>
      <c r="U75" s="1048" t="s">
        <v>111</v>
      </c>
      <c r="V75" s="1048"/>
      <c r="W75" s="1048"/>
      <c r="X75" s="1048" t="s">
        <v>112</v>
      </c>
      <c r="Y75" s="1048"/>
      <c r="Z75" s="1048"/>
      <c r="AA75" s="1048" t="s">
        <v>113</v>
      </c>
      <c r="AB75" s="1048"/>
      <c r="AC75" s="1048"/>
      <c r="AD75" s="1048" t="s">
        <v>114</v>
      </c>
      <c r="AE75" s="1048"/>
      <c r="AF75" s="1048"/>
      <c r="AG75" s="1048" t="s">
        <v>115</v>
      </c>
      <c r="AH75" s="1048"/>
      <c r="AI75" s="1048"/>
      <c r="AJ75" s="1048" t="s">
        <v>116</v>
      </c>
      <c r="AK75" s="1048"/>
      <c r="AL75" s="1048"/>
    </row>
    <row r="76" spans="1:58" s="76" customFormat="1" ht="31.5" customHeight="1">
      <c r="A76" s="98" t="s">
        <v>245</v>
      </c>
      <c r="B76" s="129"/>
      <c r="C76" s="1049"/>
      <c r="D76" s="1049"/>
      <c r="E76" s="1049"/>
      <c r="F76" s="1050"/>
      <c r="G76" s="1050"/>
      <c r="H76" s="1050"/>
      <c r="I76" s="1050"/>
      <c r="J76" s="1050"/>
      <c r="K76" s="1050"/>
      <c r="L76" s="1050"/>
      <c r="M76" s="1050"/>
      <c r="N76" s="1050"/>
      <c r="O76" s="981"/>
      <c r="P76" s="981"/>
      <c r="Q76" s="981"/>
      <c r="R76" s="981"/>
      <c r="S76" s="981"/>
      <c r="T76" s="981"/>
      <c r="U76" s="1044"/>
      <c r="V76" s="1044"/>
      <c r="W76" s="1044"/>
      <c r="X76" s="1044"/>
      <c r="Y76" s="1044"/>
      <c r="Z76" s="1044"/>
      <c r="AA76" s="1044"/>
      <c r="AB76" s="1044"/>
      <c r="AC76" s="1044"/>
      <c r="AD76" s="1044"/>
      <c r="AE76" s="1044"/>
      <c r="AF76" s="1044"/>
      <c r="AG76" s="1044"/>
      <c r="AH76" s="1044"/>
      <c r="AI76" s="1044"/>
      <c r="AJ76" s="1044"/>
      <c r="AK76" s="1044"/>
      <c r="AL76" s="1045"/>
    </row>
    <row r="77" spans="1:58" s="76" customFormat="1" ht="18" customHeight="1">
      <c r="A77" s="100" t="s">
        <v>201</v>
      </c>
      <c r="B77" s="130"/>
      <c r="C77" s="1046"/>
      <c r="D77" s="1046"/>
      <c r="E77" s="1046"/>
      <c r="F77" s="1047"/>
      <c r="G77" s="1047"/>
      <c r="H77" s="1047"/>
      <c r="I77" s="1047"/>
      <c r="J77" s="1047"/>
      <c r="K77" s="1047"/>
      <c r="L77" s="1047"/>
      <c r="M77" s="1047"/>
      <c r="N77" s="1047"/>
      <c r="O77" s="975"/>
      <c r="P77" s="975"/>
      <c r="Q77" s="975"/>
      <c r="R77" s="975"/>
      <c r="S77" s="975"/>
      <c r="T77" s="975"/>
      <c r="U77" s="1040"/>
      <c r="V77" s="1040"/>
      <c r="W77" s="1040"/>
      <c r="X77" s="1040"/>
      <c r="Y77" s="1040"/>
      <c r="Z77" s="1040"/>
      <c r="AA77" s="1040"/>
      <c r="AB77" s="1040"/>
      <c r="AC77" s="1040"/>
      <c r="AD77" s="1040"/>
      <c r="AE77" s="1040"/>
      <c r="AF77" s="1040"/>
      <c r="AG77" s="1040"/>
      <c r="AH77" s="1040"/>
      <c r="AI77" s="1040"/>
      <c r="AJ77" s="1040"/>
      <c r="AK77" s="1040"/>
      <c r="AL77" s="1041"/>
    </row>
    <row r="78" spans="1:58" s="76" customFormat="1" ht="15.75" customHeight="1" thickBot="1">
      <c r="A78" s="103" t="s">
        <v>202</v>
      </c>
      <c r="B78" s="131"/>
      <c r="C78" s="1042"/>
      <c r="D78" s="1042"/>
      <c r="E78" s="1042"/>
      <c r="F78" s="1043"/>
      <c r="G78" s="1043"/>
      <c r="H78" s="1043"/>
      <c r="I78" s="1043"/>
      <c r="J78" s="1043"/>
      <c r="K78" s="1043"/>
      <c r="L78" s="1043"/>
      <c r="M78" s="1043"/>
      <c r="N78" s="1043"/>
      <c r="O78" s="969"/>
      <c r="P78" s="969"/>
      <c r="Q78" s="969"/>
      <c r="R78" s="969"/>
      <c r="S78" s="969"/>
      <c r="T78" s="969"/>
      <c r="U78" s="989"/>
      <c r="V78" s="989"/>
      <c r="W78" s="989"/>
      <c r="X78" s="989"/>
      <c r="Y78" s="989"/>
      <c r="Z78" s="989"/>
      <c r="AA78" s="989"/>
      <c r="AB78" s="989"/>
      <c r="AC78" s="989"/>
      <c r="AD78" s="989"/>
      <c r="AE78" s="989"/>
      <c r="AF78" s="989"/>
      <c r="AG78" s="989"/>
      <c r="AH78" s="989"/>
      <c r="AI78" s="989"/>
      <c r="AJ78" s="989"/>
      <c r="AK78" s="989"/>
      <c r="AL78" s="1039"/>
    </row>
    <row r="79" spans="1:58" s="76" customFormat="1" ht="3.75" customHeight="1">
      <c r="A79" s="1053"/>
      <c r="B79" s="1054"/>
      <c r="C79" s="1054"/>
      <c r="D79" s="1054"/>
      <c r="E79" s="1054"/>
      <c r="F79" s="1054"/>
      <c r="G79" s="1054"/>
      <c r="H79" s="1054"/>
      <c r="I79" s="1054"/>
      <c r="J79" s="1054"/>
      <c r="K79" s="1054"/>
      <c r="L79" s="1054"/>
      <c r="M79" s="1054"/>
      <c r="N79" s="1054"/>
      <c r="O79" s="1054"/>
      <c r="P79" s="1054"/>
      <c r="Q79" s="1054"/>
      <c r="R79" s="1054"/>
      <c r="S79" s="1054"/>
      <c r="T79" s="1054"/>
      <c r="U79" s="1054"/>
      <c r="V79" s="1054"/>
      <c r="W79" s="1054"/>
      <c r="X79" s="1054"/>
      <c r="Y79" s="1054"/>
      <c r="Z79" s="1054"/>
      <c r="AA79" s="1054"/>
      <c r="AB79" s="1054"/>
      <c r="AC79" s="1054"/>
      <c r="AD79" s="1054"/>
      <c r="AE79" s="1054"/>
      <c r="AF79" s="1054"/>
      <c r="AG79" s="1054"/>
      <c r="AH79" s="1054"/>
      <c r="AI79" s="1054"/>
      <c r="AJ79" s="1054"/>
      <c r="AK79" s="1054"/>
      <c r="AL79" s="1054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</row>
    <row r="80" spans="1:58" ht="18.75" customHeight="1">
      <c r="A80" s="898" t="s">
        <v>249</v>
      </c>
      <c r="B80" s="983"/>
      <c r="C80" s="983"/>
      <c r="D80" s="983"/>
      <c r="E80" s="983"/>
      <c r="F80" s="983"/>
      <c r="G80" s="983"/>
      <c r="H80" s="983"/>
      <c r="I80" s="983"/>
      <c r="J80" s="983"/>
      <c r="K80" s="983"/>
      <c r="L80" s="983"/>
      <c r="M80" s="983"/>
      <c r="N80" s="983"/>
      <c r="O80" s="983"/>
      <c r="P80" s="983"/>
      <c r="Q80" s="983"/>
      <c r="R80" s="983"/>
      <c r="S80" s="983"/>
      <c r="T80" s="983"/>
      <c r="U80" s="983"/>
      <c r="V80" s="983"/>
      <c r="W80" s="983"/>
      <c r="X80" s="983"/>
      <c r="Y80" s="983"/>
      <c r="Z80" s="983"/>
      <c r="AA80" s="983"/>
      <c r="AB80" s="983"/>
      <c r="AC80" s="983"/>
      <c r="AD80" s="983"/>
      <c r="AE80" s="983"/>
      <c r="AF80" s="983"/>
      <c r="AG80" s="983"/>
      <c r="AH80" s="983"/>
      <c r="AI80" s="983"/>
      <c r="AJ80" s="983"/>
      <c r="AK80" s="983"/>
      <c r="AL80" s="983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</row>
    <row r="81" spans="1:58" ht="19.5" customHeight="1">
      <c r="A81" s="898" t="s">
        <v>250</v>
      </c>
      <c r="B81" s="983"/>
      <c r="C81" s="983"/>
      <c r="D81" s="983"/>
      <c r="E81" s="983"/>
      <c r="F81" s="983"/>
      <c r="G81" s="983"/>
      <c r="H81" s="983"/>
      <c r="I81" s="983"/>
      <c r="J81" s="983"/>
      <c r="K81" s="983"/>
      <c r="L81" s="983"/>
      <c r="M81" s="983"/>
      <c r="N81" s="983"/>
      <c r="O81" s="983"/>
      <c r="P81" s="983"/>
      <c r="Q81" s="983"/>
      <c r="R81" s="983"/>
      <c r="S81" s="983"/>
      <c r="T81" s="983"/>
      <c r="U81" s="983"/>
      <c r="V81" s="983"/>
      <c r="W81" s="983"/>
      <c r="X81" s="983"/>
      <c r="Y81" s="983"/>
      <c r="Z81" s="983"/>
      <c r="AA81" s="983"/>
      <c r="AB81" s="983"/>
      <c r="AC81" s="983"/>
      <c r="AD81" s="983"/>
      <c r="AE81" s="983"/>
      <c r="AF81" s="983"/>
      <c r="AG81" s="983"/>
      <c r="AH81" s="983"/>
      <c r="AI81" s="983"/>
      <c r="AJ81" s="983"/>
      <c r="AK81" s="983"/>
      <c r="AL81" s="983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</row>
    <row r="82" spans="1:58" ht="6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</row>
    <row r="83" spans="1:58" ht="33.75" customHeight="1">
      <c r="A83" s="939" t="s">
        <v>0</v>
      </c>
      <c r="B83" s="1035" t="s">
        <v>1</v>
      </c>
      <c r="C83" s="939" t="s">
        <v>223</v>
      </c>
      <c r="D83" s="939"/>
      <c r="E83" s="939"/>
      <c r="F83" s="939"/>
      <c r="G83" s="939"/>
      <c r="H83" s="939"/>
      <c r="I83" s="939" t="s">
        <v>239</v>
      </c>
      <c r="J83" s="939"/>
      <c r="K83" s="939"/>
      <c r="L83" s="939"/>
      <c r="M83" s="939"/>
      <c r="N83" s="939"/>
      <c r="O83" s="939" t="s">
        <v>171</v>
      </c>
      <c r="P83" s="939"/>
      <c r="Q83" s="939"/>
      <c r="R83" s="939"/>
      <c r="S83" s="939"/>
      <c r="T83" s="939"/>
      <c r="U83" s="939" t="s">
        <v>172</v>
      </c>
      <c r="V83" s="939"/>
      <c r="W83" s="939"/>
      <c r="X83" s="939"/>
      <c r="Y83" s="939"/>
      <c r="Z83" s="939"/>
      <c r="AA83" s="939" t="s">
        <v>152</v>
      </c>
      <c r="AB83" s="939"/>
      <c r="AC83" s="939"/>
      <c r="AD83" s="939"/>
      <c r="AE83" s="939"/>
      <c r="AF83" s="939"/>
      <c r="AG83" s="939"/>
      <c r="AH83" s="939"/>
      <c r="AI83" s="939"/>
      <c r="AJ83" s="939"/>
      <c r="AK83" s="939"/>
      <c r="AL83" s="94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</row>
    <row r="84" spans="1:58" ht="128.25" customHeight="1">
      <c r="A84" s="939"/>
      <c r="B84" s="1052"/>
      <c r="C84" s="1051" t="s">
        <v>229</v>
      </c>
      <c r="D84" s="1051"/>
      <c r="E84" s="1051"/>
      <c r="F84" s="1051" t="s">
        <v>240</v>
      </c>
      <c r="G84" s="1051"/>
      <c r="H84" s="1051"/>
      <c r="I84" s="1051" t="s">
        <v>229</v>
      </c>
      <c r="J84" s="1051"/>
      <c r="K84" s="1051"/>
      <c r="L84" s="1051" t="s">
        <v>228</v>
      </c>
      <c r="M84" s="1051"/>
      <c r="N84" s="1051"/>
      <c r="O84" s="1051" t="s">
        <v>229</v>
      </c>
      <c r="P84" s="1051"/>
      <c r="Q84" s="1051"/>
      <c r="R84" s="1051" t="s">
        <v>228</v>
      </c>
      <c r="S84" s="1051"/>
      <c r="T84" s="1051"/>
      <c r="U84" s="1051" t="s">
        <v>229</v>
      </c>
      <c r="V84" s="1051"/>
      <c r="W84" s="1051"/>
      <c r="X84" s="1051" t="s">
        <v>228</v>
      </c>
      <c r="Y84" s="1051"/>
      <c r="Z84" s="1051"/>
      <c r="AA84" s="1051" t="s">
        <v>241</v>
      </c>
      <c r="AB84" s="1051"/>
      <c r="AC84" s="1051"/>
      <c r="AD84" s="1051" t="s">
        <v>242</v>
      </c>
      <c r="AE84" s="1051"/>
      <c r="AF84" s="1051"/>
      <c r="AG84" s="1051" t="s">
        <v>243</v>
      </c>
      <c r="AH84" s="1051"/>
      <c r="AI84" s="1051"/>
      <c r="AJ84" s="1051" t="s">
        <v>244</v>
      </c>
      <c r="AK84" s="1051"/>
      <c r="AL84" s="1032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</row>
    <row r="85" spans="1:58" ht="13.5" customHeight="1" thickBot="1">
      <c r="A85" s="102" t="s">
        <v>103</v>
      </c>
      <c r="B85" s="128" t="s">
        <v>104</v>
      </c>
      <c r="C85" s="1048" t="s">
        <v>105</v>
      </c>
      <c r="D85" s="1048"/>
      <c r="E85" s="1048"/>
      <c r="F85" s="1048" t="s">
        <v>106</v>
      </c>
      <c r="G85" s="1048"/>
      <c r="H85" s="1048"/>
      <c r="I85" s="1048" t="s">
        <v>107</v>
      </c>
      <c r="J85" s="1048"/>
      <c r="K85" s="1048"/>
      <c r="L85" s="1048" t="s">
        <v>108</v>
      </c>
      <c r="M85" s="1048"/>
      <c r="N85" s="1048"/>
      <c r="O85" s="1048" t="s">
        <v>109</v>
      </c>
      <c r="P85" s="1048"/>
      <c r="Q85" s="1048"/>
      <c r="R85" s="1048" t="s">
        <v>110</v>
      </c>
      <c r="S85" s="1048"/>
      <c r="T85" s="1048"/>
      <c r="U85" s="1048" t="s">
        <v>111</v>
      </c>
      <c r="V85" s="1048"/>
      <c r="W85" s="1048"/>
      <c r="X85" s="1048" t="s">
        <v>112</v>
      </c>
      <c r="Y85" s="1048"/>
      <c r="Z85" s="1048"/>
      <c r="AA85" s="1048" t="s">
        <v>113</v>
      </c>
      <c r="AB85" s="1048"/>
      <c r="AC85" s="1048"/>
      <c r="AD85" s="1048" t="s">
        <v>114</v>
      </c>
      <c r="AE85" s="1048"/>
      <c r="AF85" s="1048"/>
      <c r="AG85" s="1048" t="s">
        <v>115</v>
      </c>
      <c r="AH85" s="1048"/>
      <c r="AI85" s="1048"/>
      <c r="AJ85" s="1048" t="s">
        <v>116</v>
      </c>
      <c r="AK85" s="1048"/>
      <c r="AL85" s="1048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</row>
    <row r="86" spans="1:58" ht="45.75" customHeight="1">
      <c r="A86" s="98" t="s">
        <v>251</v>
      </c>
      <c r="B86" s="129"/>
      <c r="C86" s="1049"/>
      <c r="D86" s="1049"/>
      <c r="E86" s="1049"/>
      <c r="F86" s="1050"/>
      <c r="G86" s="1050"/>
      <c r="H86" s="1050"/>
      <c r="I86" s="1050"/>
      <c r="J86" s="1050"/>
      <c r="K86" s="1050"/>
      <c r="L86" s="1050"/>
      <c r="M86" s="1050"/>
      <c r="N86" s="1050"/>
      <c r="O86" s="981"/>
      <c r="P86" s="981"/>
      <c r="Q86" s="981"/>
      <c r="R86" s="981"/>
      <c r="S86" s="981"/>
      <c r="T86" s="981"/>
      <c r="U86" s="1044"/>
      <c r="V86" s="1044"/>
      <c r="W86" s="1044"/>
      <c r="X86" s="1044"/>
      <c r="Y86" s="1044"/>
      <c r="Z86" s="1044"/>
      <c r="AA86" s="1044"/>
      <c r="AB86" s="1044"/>
      <c r="AC86" s="1044"/>
      <c r="AD86" s="1044"/>
      <c r="AE86" s="1044"/>
      <c r="AF86" s="1044"/>
      <c r="AG86" s="1044"/>
      <c r="AH86" s="1044"/>
      <c r="AI86" s="1044"/>
      <c r="AJ86" s="1044"/>
      <c r="AK86" s="1044"/>
      <c r="AL86" s="104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</row>
    <row r="87" spans="1:58" ht="18" customHeight="1">
      <c r="A87" s="100" t="s">
        <v>201</v>
      </c>
      <c r="B87" s="130"/>
      <c r="C87" s="1046"/>
      <c r="D87" s="1046"/>
      <c r="E87" s="1046"/>
      <c r="F87" s="1047"/>
      <c r="G87" s="1047"/>
      <c r="H87" s="1047"/>
      <c r="I87" s="1047"/>
      <c r="J87" s="1047"/>
      <c r="K87" s="1047"/>
      <c r="L87" s="1047"/>
      <c r="M87" s="1047"/>
      <c r="N87" s="1047"/>
      <c r="O87" s="975"/>
      <c r="P87" s="975"/>
      <c r="Q87" s="975"/>
      <c r="R87" s="975"/>
      <c r="S87" s="975"/>
      <c r="T87" s="975"/>
      <c r="U87" s="1040"/>
      <c r="V87" s="1040"/>
      <c r="W87" s="1040"/>
      <c r="X87" s="1040"/>
      <c r="Y87" s="1040"/>
      <c r="Z87" s="1040"/>
      <c r="AA87" s="1040"/>
      <c r="AB87" s="1040"/>
      <c r="AC87" s="1040"/>
      <c r="AD87" s="1040"/>
      <c r="AE87" s="1040"/>
      <c r="AF87" s="1040"/>
      <c r="AG87" s="1040"/>
      <c r="AH87" s="1040"/>
      <c r="AI87" s="1040"/>
      <c r="AJ87" s="1040"/>
      <c r="AK87" s="1040"/>
      <c r="AL87" s="1041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</row>
    <row r="88" spans="1:58" ht="16.5" customHeight="1" thickBot="1">
      <c r="A88" s="103" t="s">
        <v>202</v>
      </c>
      <c r="B88" s="131"/>
      <c r="C88" s="1042"/>
      <c r="D88" s="1042"/>
      <c r="E88" s="1042"/>
      <c r="F88" s="1043"/>
      <c r="G88" s="1043"/>
      <c r="H88" s="1043"/>
      <c r="I88" s="1043"/>
      <c r="J88" s="1043"/>
      <c r="K88" s="1043"/>
      <c r="L88" s="1043"/>
      <c r="M88" s="1043"/>
      <c r="N88" s="1043"/>
      <c r="O88" s="969"/>
      <c r="P88" s="969"/>
      <c r="Q88" s="969"/>
      <c r="R88" s="969"/>
      <c r="S88" s="969"/>
      <c r="T88" s="969"/>
      <c r="U88" s="989"/>
      <c r="V88" s="989"/>
      <c r="W88" s="989"/>
      <c r="X88" s="989"/>
      <c r="Y88" s="989"/>
      <c r="Z88" s="989"/>
      <c r="AA88" s="989"/>
      <c r="AB88" s="989"/>
      <c r="AC88" s="989"/>
      <c r="AD88" s="989"/>
      <c r="AE88" s="989"/>
      <c r="AF88" s="989"/>
      <c r="AG88" s="989"/>
      <c r="AH88" s="989"/>
      <c r="AI88" s="989"/>
      <c r="AJ88" s="989"/>
      <c r="AK88" s="989"/>
      <c r="AL88" s="1039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</row>
    <row r="89" spans="1:58" ht="4.5" customHeight="1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</row>
    <row r="90" spans="1:58" ht="18" customHeight="1">
      <c r="A90" s="898" t="s">
        <v>252</v>
      </c>
      <c r="B90" s="983"/>
      <c r="C90" s="983"/>
      <c r="D90" s="983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983"/>
      <c r="AD90" s="983"/>
      <c r="AE90" s="983"/>
      <c r="AF90" s="983"/>
      <c r="AG90" s="983"/>
      <c r="AH90" s="983"/>
      <c r="AI90" s="983"/>
      <c r="AJ90" s="983"/>
      <c r="AK90" s="983"/>
      <c r="AL90" s="983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</row>
    <row r="91" spans="1:58" ht="6" customHeight="1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</row>
    <row r="92" spans="1:58" ht="33" customHeight="1">
      <c r="A92" s="939" t="s">
        <v>0</v>
      </c>
      <c r="B92" s="1035" t="s">
        <v>1</v>
      </c>
      <c r="C92" s="939" t="s">
        <v>223</v>
      </c>
      <c r="D92" s="939"/>
      <c r="E92" s="939"/>
      <c r="F92" s="939"/>
      <c r="G92" s="939"/>
      <c r="H92" s="939"/>
      <c r="I92" s="939" t="s">
        <v>239</v>
      </c>
      <c r="J92" s="939"/>
      <c r="K92" s="939"/>
      <c r="L92" s="939"/>
      <c r="M92" s="939"/>
      <c r="N92" s="939"/>
      <c r="O92" s="939" t="s">
        <v>171</v>
      </c>
      <c r="P92" s="939"/>
      <c r="Q92" s="939"/>
      <c r="R92" s="939"/>
      <c r="S92" s="939"/>
      <c r="T92" s="939"/>
      <c r="U92" s="939" t="s">
        <v>172</v>
      </c>
      <c r="V92" s="939"/>
      <c r="W92" s="939"/>
      <c r="X92" s="939"/>
      <c r="Y92" s="939"/>
      <c r="Z92" s="939"/>
      <c r="AA92" s="939" t="s">
        <v>152</v>
      </c>
      <c r="AB92" s="939"/>
      <c r="AC92" s="939"/>
      <c r="AD92" s="939"/>
      <c r="AE92" s="939"/>
      <c r="AF92" s="939"/>
      <c r="AG92" s="939"/>
      <c r="AH92" s="939"/>
      <c r="AI92" s="939"/>
      <c r="AJ92" s="939"/>
      <c r="AK92" s="939"/>
      <c r="AL92" s="94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</row>
    <row r="93" spans="1:58" ht="125.25" customHeight="1">
      <c r="A93" s="939"/>
      <c r="B93" s="1052"/>
      <c r="C93" s="1051" t="s">
        <v>229</v>
      </c>
      <c r="D93" s="1051"/>
      <c r="E93" s="1051"/>
      <c r="F93" s="1051" t="s">
        <v>240</v>
      </c>
      <c r="G93" s="1051"/>
      <c r="H93" s="1051"/>
      <c r="I93" s="1051" t="s">
        <v>229</v>
      </c>
      <c r="J93" s="1051"/>
      <c r="K93" s="1051"/>
      <c r="L93" s="1051" t="s">
        <v>228</v>
      </c>
      <c r="M93" s="1051"/>
      <c r="N93" s="1051"/>
      <c r="O93" s="1051" t="s">
        <v>229</v>
      </c>
      <c r="P93" s="1051"/>
      <c r="Q93" s="1051"/>
      <c r="R93" s="1051" t="s">
        <v>228</v>
      </c>
      <c r="S93" s="1051"/>
      <c r="T93" s="1051"/>
      <c r="U93" s="1051" t="s">
        <v>229</v>
      </c>
      <c r="V93" s="1051"/>
      <c r="W93" s="1051"/>
      <c r="X93" s="1051" t="s">
        <v>228</v>
      </c>
      <c r="Y93" s="1051"/>
      <c r="Z93" s="1051"/>
      <c r="AA93" s="1051" t="s">
        <v>241</v>
      </c>
      <c r="AB93" s="1051"/>
      <c r="AC93" s="1051"/>
      <c r="AD93" s="1051" t="s">
        <v>242</v>
      </c>
      <c r="AE93" s="1051"/>
      <c r="AF93" s="1051"/>
      <c r="AG93" s="1051" t="s">
        <v>243</v>
      </c>
      <c r="AH93" s="1051"/>
      <c r="AI93" s="1051"/>
      <c r="AJ93" s="1051" t="s">
        <v>244</v>
      </c>
      <c r="AK93" s="1051"/>
      <c r="AL93" s="1032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</row>
    <row r="94" spans="1:58" ht="13.5" customHeight="1" thickBot="1">
      <c r="A94" s="102" t="s">
        <v>103</v>
      </c>
      <c r="B94" s="128" t="s">
        <v>104</v>
      </c>
      <c r="C94" s="1048" t="s">
        <v>105</v>
      </c>
      <c r="D94" s="1048"/>
      <c r="E94" s="1048"/>
      <c r="F94" s="1048" t="s">
        <v>106</v>
      </c>
      <c r="G94" s="1048"/>
      <c r="H94" s="1048"/>
      <c r="I94" s="1048" t="s">
        <v>107</v>
      </c>
      <c r="J94" s="1048"/>
      <c r="K94" s="1048"/>
      <c r="L94" s="1048" t="s">
        <v>108</v>
      </c>
      <c r="M94" s="1048"/>
      <c r="N94" s="1048"/>
      <c r="O94" s="1048" t="s">
        <v>109</v>
      </c>
      <c r="P94" s="1048"/>
      <c r="Q94" s="1048"/>
      <c r="R94" s="1048" t="s">
        <v>110</v>
      </c>
      <c r="S94" s="1048"/>
      <c r="T94" s="1048"/>
      <c r="U94" s="1048" t="s">
        <v>111</v>
      </c>
      <c r="V94" s="1048"/>
      <c r="W94" s="1048"/>
      <c r="X94" s="1048" t="s">
        <v>112</v>
      </c>
      <c r="Y94" s="1048"/>
      <c r="Z94" s="1048"/>
      <c r="AA94" s="1048" t="s">
        <v>113</v>
      </c>
      <c r="AB94" s="1048"/>
      <c r="AC94" s="1048"/>
      <c r="AD94" s="1048" t="s">
        <v>114</v>
      </c>
      <c r="AE94" s="1048"/>
      <c r="AF94" s="1048"/>
      <c r="AG94" s="1048" t="s">
        <v>115</v>
      </c>
      <c r="AH94" s="1048"/>
      <c r="AI94" s="1048"/>
      <c r="AJ94" s="1048" t="s">
        <v>116</v>
      </c>
      <c r="AK94" s="1048"/>
      <c r="AL94" s="1048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</row>
    <row r="95" spans="1:58" ht="41.25" customHeight="1">
      <c r="A95" s="98" t="s">
        <v>251</v>
      </c>
      <c r="B95" s="129"/>
      <c r="C95" s="1049"/>
      <c r="D95" s="1049"/>
      <c r="E95" s="1049"/>
      <c r="F95" s="1050"/>
      <c r="G95" s="1050"/>
      <c r="H95" s="1050"/>
      <c r="I95" s="1050"/>
      <c r="J95" s="1050"/>
      <c r="K95" s="1050"/>
      <c r="L95" s="1050"/>
      <c r="M95" s="1050"/>
      <c r="N95" s="1050"/>
      <c r="O95" s="981"/>
      <c r="P95" s="981"/>
      <c r="Q95" s="981"/>
      <c r="R95" s="981"/>
      <c r="S95" s="981"/>
      <c r="T95" s="981"/>
      <c r="U95" s="1044"/>
      <c r="V95" s="1044"/>
      <c r="W95" s="1044"/>
      <c r="X95" s="1044"/>
      <c r="Y95" s="1044"/>
      <c r="Z95" s="1044"/>
      <c r="AA95" s="1044"/>
      <c r="AB95" s="1044"/>
      <c r="AC95" s="1044"/>
      <c r="AD95" s="1044"/>
      <c r="AE95" s="1044"/>
      <c r="AF95" s="1044"/>
      <c r="AG95" s="1044"/>
      <c r="AH95" s="1044"/>
      <c r="AI95" s="1044"/>
      <c r="AJ95" s="1044"/>
      <c r="AK95" s="1044"/>
      <c r="AL95" s="104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</row>
    <row r="96" spans="1:58" ht="16.5" customHeight="1">
      <c r="A96" s="100" t="s">
        <v>201</v>
      </c>
      <c r="B96" s="130"/>
      <c r="C96" s="1046"/>
      <c r="D96" s="1046"/>
      <c r="E96" s="1046"/>
      <c r="F96" s="1047"/>
      <c r="G96" s="1047"/>
      <c r="H96" s="1047"/>
      <c r="I96" s="1047"/>
      <c r="J96" s="1047"/>
      <c r="K96" s="1047"/>
      <c r="L96" s="1047"/>
      <c r="M96" s="1047"/>
      <c r="N96" s="1047"/>
      <c r="O96" s="975"/>
      <c r="P96" s="975"/>
      <c r="Q96" s="975"/>
      <c r="R96" s="975"/>
      <c r="S96" s="975"/>
      <c r="T96" s="975"/>
      <c r="U96" s="1040"/>
      <c r="V96" s="1040"/>
      <c r="W96" s="1040"/>
      <c r="X96" s="1040"/>
      <c r="Y96" s="1040"/>
      <c r="Z96" s="1040"/>
      <c r="AA96" s="1040"/>
      <c r="AB96" s="1040"/>
      <c r="AC96" s="1040"/>
      <c r="AD96" s="1040"/>
      <c r="AE96" s="1040"/>
      <c r="AF96" s="1040"/>
      <c r="AG96" s="1040"/>
      <c r="AH96" s="1040"/>
      <c r="AI96" s="1040"/>
      <c r="AJ96" s="1040"/>
      <c r="AK96" s="1040"/>
      <c r="AL96" s="1041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</row>
    <row r="97" spans="1:58" ht="16.5" customHeight="1" thickBot="1">
      <c r="A97" s="103" t="s">
        <v>202</v>
      </c>
      <c r="B97" s="131"/>
      <c r="C97" s="1042"/>
      <c r="D97" s="1042"/>
      <c r="E97" s="1042"/>
      <c r="F97" s="1043"/>
      <c r="G97" s="1043"/>
      <c r="H97" s="1043"/>
      <c r="I97" s="1043"/>
      <c r="J97" s="1043"/>
      <c r="K97" s="1043"/>
      <c r="L97" s="1043"/>
      <c r="M97" s="1043"/>
      <c r="N97" s="1043"/>
      <c r="O97" s="969"/>
      <c r="P97" s="969"/>
      <c r="Q97" s="969"/>
      <c r="R97" s="969"/>
      <c r="S97" s="969"/>
      <c r="T97" s="969"/>
      <c r="U97" s="989"/>
      <c r="V97" s="989"/>
      <c r="W97" s="989"/>
      <c r="X97" s="989"/>
      <c r="Y97" s="989"/>
      <c r="Z97" s="989"/>
      <c r="AA97" s="989"/>
      <c r="AB97" s="989"/>
      <c r="AC97" s="989"/>
      <c r="AD97" s="989"/>
      <c r="AE97" s="989"/>
      <c r="AF97" s="989"/>
      <c r="AG97" s="989"/>
      <c r="AH97" s="989"/>
      <c r="AI97" s="989"/>
      <c r="AJ97" s="989"/>
      <c r="AK97" s="989"/>
      <c r="AL97" s="1039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</row>
    <row r="98" spans="1:58" ht="6" customHeight="1">
      <c r="A98" s="132"/>
      <c r="B98" s="133"/>
      <c r="C98" s="134"/>
      <c r="D98" s="134"/>
      <c r="E98" s="134"/>
      <c r="F98" s="135"/>
      <c r="G98" s="135"/>
      <c r="H98" s="135"/>
      <c r="I98" s="135"/>
      <c r="J98" s="135"/>
      <c r="K98" s="135"/>
      <c r="L98" s="135"/>
      <c r="M98" s="135"/>
      <c r="N98" s="135"/>
      <c r="O98" s="136"/>
      <c r="P98" s="136"/>
      <c r="Q98" s="136"/>
      <c r="R98" s="136"/>
      <c r="S98" s="136"/>
      <c r="T98" s="136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</row>
    <row r="99" spans="1:58" ht="16.5" customHeight="1">
      <c r="A99" s="898" t="s">
        <v>253</v>
      </c>
      <c r="B99" s="983"/>
      <c r="C99" s="983"/>
      <c r="D99" s="983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983"/>
      <c r="AD99" s="983"/>
      <c r="AE99" s="983"/>
      <c r="AF99" s="983"/>
      <c r="AG99" s="983"/>
      <c r="AH99" s="983"/>
      <c r="AI99" s="983"/>
      <c r="AJ99" s="983"/>
      <c r="AK99" s="983"/>
      <c r="AL99" s="983"/>
    </row>
    <row r="100" spans="1:58" ht="4.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</row>
    <row r="101" spans="1:58" ht="37.5" customHeight="1">
      <c r="A101" s="939" t="s">
        <v>0</v>
      </c>
      <c r="B101" s="1035" t="s">
        <v>1</v>
      </c>
      <c r="C101" s="939" t="s">
        <v>223</v>
      </c>
      <c r="D101" s="939"/>
      <c r="E101" s="939"/>
      <c r="F101" s="939"/>
      <c r="G101" s="939"/>
      <c r="H101" s="939"/>
      <c r="I101" s="939" t="s">
        <v>239</v>
      </c>
      <c r="J101" s="939"/>
      <c r="K101" s="939"/>
      <c r="L101" s="939"/>
      <c r="M101" s="939"/>
      <c r="N101" s="939"/>
      <c r="O101" s="939" t="s">
        <v>171</v>
      </c>
      <c r="P101" s="939"/>
      <c r="Q101" s="939"/>
      <c r="R101" s="939"/>
      <c r="S101" s="939"/>
      <c r="T101" s="939"/>
      <c r="U101" s="939" t="s">
        <v>172</v>
      </c>
      <c r="V101" s="939"/>
      <c r="W101" s="939"/>
      <c r="X101" s="939"/>
      <c r="Y101" s="939"/>
      <c r="Z101" s="939"/>
      <c r="AA101" s="939" t="s">
        <v>152</v>
      </c>
      <c r="AB101" s="939"/>
      <c r="AC101" s="939"/>
      <c r="AD101" s="939"/>
      <c r="AE101" s="939"/>
      <c r="AF101" s="939"/>
      <c r="AG101" s="939"/>
      <c r="AH101" s="939"/>
      <c r="AI101" s="939"/>
      <c r="AJ101" s="939"/>
      <c r="AK101" s="939"/>
      <c r="AL101" s="945"/>
    </row>
    <row r="102" spans="1:58" ht="123" customHeight="1">
      <c r="A102" s="939"/>
      <c r="B102" s="1052"/>
      <c r="C102" s="1051" t="s">
        <v>229</v>
      </c>
      <c r="D102" s="1051"/>
      <c r="E102" s="1051"/>
      <c r="F102" s="1051" t="s">
        <v>240</v>
      </c>
      <c r="G102" s="1051"/>
      <c r="H102" s="1051"/>
      <c r="I102" s="1051" t="s">
        <v>229</v>
      </c>
      <c r="J102" s="1051"/>
      <c r="K102" s="1051"/>
      <c r="L102" s="1051" t="s">
        <v>228</v>
      </c>
      <c r="M102" s="1051"/>
      <c r="N102" s="1051"/>
      <c r="O102" s="1051" t="s">
        <v>229</v>
      </c>
      <c r="P102" s="1051"/>
      <c r="Q102" s="1051"/>
      <c r="R102" s="1051" t="s">
        <v>228</v>
      </c>
      <c r="S102" s="1051"/>
      <c r="T102" s="1051"/>
      <c r="U102" s="1051" t="s">
        <v>229</v>
      </c>
      <c r="V102" s="1051"/>
      <c r="W102" s="1051"/>
      <c r="X102" s="1051" t="s">
        <v>228</v>
      </c>
      <c r="Y102" s="1051"/>
      <c r="Z102" s="1051"/>
      <c r="AA102" s="1051" t="s">
        <v>241</v>
      </c>
      <c r="AB102" s="1051"/>
      <c r="AC102" s="1051"/>
      <c r="AD102" s="1051" t="s">
        <v>242</v>
      </c>
      <c r="AE102" s="1051"/>
      <c r="AF102" s="1051"/>
      <c r="AG102" s="1051" t="s">
        <v>243</v>
      </c>
      <c r="AH102" s="1051"/>
      <c r="AI102" s="1051"/>
      <c r="AJ102" s="1051" t="s">
        <v>244</v>
      </c>
      <c r="AK102" s="1051"/>
      <c r="AL102" s="1032"/>
    </row>
    <row r="103" spans="1:58" ht="15" customHeight="1" thickBot="1">
      <c r="A103" s="102" t="s">
        <v>103</v>
      </c>
      <c r="B103" s="128" t="s">
        <v>104</v>
      </c>
      <c r="C103" s="1048" t="s">
        <v>105</v>
      </c>
      <c r="D103" s="1048"/>
      <c r="E103" s="1048"/>
      <c r="F103" s="1048" t="s">
        <v>106</v>
      </c>
      <c r="G103" s="1048"/>
      <c r="H103" s="1048"/>
      <c r="I103" s="1048" t="s">
        <v>107</v>
      </c>
      <c r="J103" s="1048"/>
      <c r="K103" s="1048"/>
      <c r="L103" s="1048" t="s">
        <v>108</v>
      </c>
      <c r="M103" s="1048"/>
      <c r="N103" s="1048"/>
      <c r="O103" s="1048" t="s">
        <v>109</v>
      </c>
      <c r="P103" s="1048"/>
      <c r="Q103" s="1048"/>
      <c r="R103" s="1048" t="s">
        <v>110</v>
      </c>
      <c r="S103" s="1048"/>
      <c r="T103" s="1048"/>
      <c r="U103" s="1048" t="s">
        <v>111</v>
      </c>
      <c r="V103" s="1048"/>
      <c r="W103" s="1048"/>
      <c r="X103" s="1048" t="s">
        <v>112</v>
      </c>
      <c r="Y103" s="1048"/>
      <c r="Z103" s="1048"/>
      <c r="AA103" s="1048" t="s">
        <v>113</v>
      </c>
      <c r="AB103" s="1048"/>
      <c r="AC103" s="1048"/>
      <c r="AD103" s="1048" t="s">
        <v>114</v>
      </c>
      <c r="AE103" s="1048"/>
      <c r="AF103" s="1048"/>
      <c r="AG103" s="1048" t="s">
        <v>115</v>
      </c>
      <c r="AH103" s="1048"/>
      <c r="AI103" s="1048"/>
      <c r="AJ103" s="1048" t="s">
        <v>116</v>
      </c>
      <c r="AK103" s="1048"/>
      <c r="AL103" s="1048"/>
    </row>
    <row r="104" spans="1:58" ht="41.25" customHeight="1">
      <c r="A104" s="98" t="s">
        <v>251</v>
      </c>
      <c r="B104" s="129"/>
      <c r="C104" s="1049"/>
      <c r="D104" s="1049"/>
      <c r="E104" s="1049"/>
      <c r="F104" s="1050"/>
      <c r="G104" s="1050"/>
      <c r="H104" s="1050"/>
      <c r="I104" s="1050"/>
      <c r="J104" s="1050"/>
      <c r="K104" s="1050"/>
      <c r="L104" s="1050"/>
      <c r="M104" s="1050"/>
      <c r="N104" s="1050"/>
      <c r="O104" s="981"/>
      <c r="P104" s="981"/>
      <c r="Q104" s="981"/>
      <c r="R104" s="981"/>
      <c r="S104" s="981"/>
      <c r="T104" s="981"/>
      <c r="U104" s="1044"/>
      <c r="V104" s="1044"/>
      <c r="W104" s="1044"/>
      <c r="X104" s="1044"/>
      <c r="Y104" s="1044"/>
      <c r="Z104" s="1044"/>
      <c r="AA104" s="1044"/>
      <c r="AB104" s="1044"/>
      <c r="AC104" s="1044"/>
      <c r="AD104" s="1044"/>
      <c r="AE104" s="1044"/>
      <c r="AF104" s="1044"/>
      <c r="AG104" s="1044"/>
      <c r="AH104" s="1044"/>
      <c r="AI104" s="1044"/>
      <c r="AJ104" s="1044"/>
      <c r="AK104" s="1044"/>
      <c r="AL104" s="1045"/>
    </row>
    <row r="105" spans="1:58" ht="18" customHeight="1">
      <c r="A105" s="100" t="s">
        <v>201</v>
      </c>
      <c r="B105" s="130"/>
      <c r="C105" s="1046"/>
      <c r="D105" s="1046"/>
      <c r="E105" s="1046"/>
      <c r="F105" s="1047"/>
      <c r="G105" s="1047"/>
      <c r="H105" s="1047"/>
      <c r="I105" s="1047"/>
      <c r="J105" s="1047"/>
      <c r="K105" s="1047"/>
      <c r="L105" s="1047"/>
      <c r="M105" s="1047"/>
      <c r="N105" s="1047"/>
      <c r="O105" s="975"/>
      <c r="P105" s="975"/>
      <c r="Q105" s="975"/>
      <c r="R105" s="975"/>
      <c r="S105" s="975"/>
      <c r="T105" s="975"/>
      <c r="U105" s="1040"/>
      <c r="V105" s="1040"/>
      <c r="W105" s="1040"/>
      <c r="X105" s="1040"/>
      <c r="Y105" s="1040"/>
      <c r="Z105" s="1040"/>
      <c r="AA105" s="1040"/>
      <c r="AB105" s="1040"/>
      <c r="AC105" s="1040"/>
      <c r="AD105" s="1040"/>
      <c r="AE105" s="1040"/>
      <c r="AF105" s="1040"/>
      <c r="AG105" s="1040"/>
      <c r="AH105" s="1040"/>
      <c r="AI105" s="1040"/>
      <c r="AJ105" s="1040"/>
      <c r="AK105" s="1040"/>
      <c r="AL105" s="1041"/>
    </row>
    <row r="106" spans="1:58" ht="15.75" customHeight="1" thickBot="1">
      <c r="A106" s="103" t="s">
        <v>202</v>
      </c>
      <c r="B106" s="131"/>
      <c r="C106" s="1042"/>
      <c r="D106" s="1042"/>
      <c r="E106" s="1042"/>
      <c r="F106" s="1043"/>
      <c r="G106" s="1043"/>
      <c r="H106" s="1043"/>
      <c r="I106" s="1043"/>
      <c r="J106" s="1043"/>
      <c r="K106" s="1043"/>
      <c r="L106" s="1043"/>
      <c r="M106" s="1043"/>
      <c r="N106" s="1043"/>
      <c r="O106" s="969"/>
      <c r="P106" s="969"/>
      <c r="Q106" s="969"/>
      <c r="R106" s="969"/>
      <c r="S106" s="969"/>
      <c r="T106" s="969"/>
      <c r="U106" s="989"/>
      <c r="V106" s="989"/>
      <c r="W106" s="989"/>
      <c r="X106" s="989"/>
      <c r="Y106" s="989"/>
      <c r="Z106" s="989"/>
      <c r="AA106" s="989"/>
      <c r="AB106" s="989"/>
      <c r="AC106" s="989"/>
      <c r="AD106" s="989"/>
      <c r="AE106" s="989"/>
      <c r="AF106" s="989"/>
      <c r="AG106" s="989"/>
      <c r="AH106" s="989"/>
      <c r="AI106" s="989"/>
      <c r="AJ106" s="989"/>
      <c r="AK106" s="989"/>
      <c r="AL106" s="1039"/>
    </row>
    <row r="107" spans="1:58" ht="3" customHeight="1"/>
    <row r="108" spans="1:58" ht="13.5" customHeight="1">
      <c r="A108" s="898" t="s">
        <v>254</v>
      </c>
      <c r="B108" s="983"/>
      <c r="C108" s="983"/>
      <c r="D108" s="983"/>
      <c r="E108" s="983"/>
      <c r="F108" s="983"/>
      <c r="G108" s="983"/>
      <c r="H108" s="983"/>
      <c r="I108" s="983"/>
      <c r="J108" s="983"/>
      <c r="K108" s="983"/>
      <c r="L108" s="983"/>
      <c r="M108" s="983"/>
      <c r="N108" s="983"/>
      <c r="O108" s="983"/>
      <c r="P108" s="983"/>
      <c r="Q108" s="983"/>
      <c r="R108" s="983"/>
      <c r="S108" s="983"/>
      <c r="T108" s="983"/>
      <c r="U108" s="983"/>
      <c r="V108" s="983"/>
      <c r="W108" s="983"/>
      <c r="X108" s="983"/>
      <c r="Y108" s="983"/>
      <c r="Z108" s="983"/>
      <c r="AA108" s="983"/>
      <c r="AB108" s="983"/>
      <c r="AC108" s="983"/>
      <c r="AD108" s="983"/>
      <c r="AE108" s="983"/>
      <c r="AF108" s="983"/>
      <c r="AG108" s="983"/>
      <c r="AH108" s="983"/>
      <c r="AI108" s="983"/>
      <c r="AJ108" s="983"/>
      <c r="AK108" s="983"/>
      <c r="AL108" s="983"/>
    </row>
    <row r="109" spans="1:58" ht="6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</row>
    <row r="110" spans="1:58" s="91" customFormat="1" ht="34.5" customHeight="1">
      <c r="A110" s="939" t="s">
        <v>0</v>
      </c>
      <c r="B110" s="1035" t="s">
        <v>1</v>
      </c>
      <c r="C110" s="939" t="s">
        <v>223</v>
      </c>
      <c r="D110" s="939"/>
      <c r="E110" s="939"/>
      <c r="F110" s="939"/>
      <c r="G110" s="939"/>
      <c r="H110" s="939"/>
      <c r="I110" s="939" t="s">
        <v>239</v>
      </c>
      <c r="J110" s="939"/>
      <c r="K110" s="939"/>
      <c r="L110" s="939"/>
      <c r="M110" s="939"/>
      <c r="N110" s="939"/>
      <c r="O110" s="939" t="s">
        <v>171</v>
      </c>
      <c r="P110" s="939"/>
      <c r="Q110" s="939"/>
      <c r="R110" s="939"/>
      <c r="S110" s="939"/>
      <c r="T110" s="939"/>
      <c r="U110" s="939" t="s">
        <v>172</v>
      </c>
      <c r="V110" s="939"/>
      <c r="W110" s="939"/>
      <c r="X110" s="939"/>
      <c r="Y110" s="939"/>
      <c r="Z110" s="939"/>
      <c r="AA110" s="939" t="s">
        <v>152</v>
      </c>
      <c r="AB110" s="939"/>
      <c r="AC110" s="939"/>
      <c r="AD110" s="939"/>
      <c r="AE110" s="939"/>
      <c r="AF110" s="939"/>
      <c r="AG110" s="939"/>
      <c r="AH110" s="939"/>
      <c r="AI110" s="939"/>
      <c r="AJ110" s="939"/>
      <c r="AK110" s="939"/>
      <c r="AL110" s="945"/>
    </row>
    <row r="111" spans="1:58" s="91" customFormat="1" ht="123.75" customHeight="1">
      <c r="A111" s="939"/>
      <c r="B111" s="1052"/>
      <c r="C111" s="1051" t="s">
        <v>229</v>
      </c>
      <c r="D111" s="1051"/>
      <c r="E111" s="1051"/>
      <c r="F111" s="1051" t="s">
        <v>240</v>
      </c>
      <c r="G111" s="1051"/>
      <c r="H111" s="1051"/>
      <c r="I111" s="1051" t="s">
        <v>229</v>
      </c>
      <c r="J111" s="1051"/>
      <c r="K111" s="1051"/>
      <c r="L111" s="1051" t="s">
        <v>228</v>
      </c>
      <c r="M111" s="1051"/>
      <c r="N111" s="1051"/>
      <c r="O111" s="1051" t="s">
        <v>229</v>
      </c>
      <c r="P111" s="1051"/>
      <c r="Q111" s="1051"/>
      <c r="R111" s="1051" t="s">
        <v>228</v>
      </c>
      <c r="S111" s="1051"/>
      <c r="T111" s="1051"/>
      <c r="U111" s="1051" t="s">
        <v>229</v>
      </c>
      <c r="V111" s="1051"/>
      <c r="W111" s="1051"/>
      <c r="X111" s="1051" t="s">
        <v>228</v>
      </c>
      <c r="Y111" s="1051"/>
      <c r="Z111" s="1051"/>
      <c r="AA111" s="1051" t="s">
        <v>241</v>
      </c>
      <c r="AB111" s="1051"/>
      <c r="AC111" s="1051"/>
      <c r="AD111" s="1051" t="s">
        <v>242</v>
      </c>
      <c r="AE111" s="1051"/>
      <c r="AF111" s="1051"/>
      <c r="AG111" s="1051" t="s">
        <v>243</v>
      </c>
      <c r="AH111" s="1051"/>
      <c r="AI111" s="1051"/>
      <c r="AJ111" s="1051" t="s">
        <v>244</v>
      </c>
      <c r="AK111" s="1051"/>
      <c r="AL111" s="1032"/>
    </row>
    <row r="112" spans="1:58" ht="12" customHeight="1" thickBot="1">
      <c r="A112" s="102" t="s">
        <v>103</v>
      </c>
      <c r="B112" s="128" t="s">
        <v>104</v>
      </c>
      <c r="C112" s="1048" t="s">
        <v>105</v>
      </c>
      <c r="D112" s="1048"/>
      <c r="E112" s="1048"/>
      <c r="F112" s="1048" t="s">
        <v>106</v>
      </c>
      <c r="G112" s="1048"/>
      <c r="H112" s="1048"/>
      <c r="I112" s="1048" t="s">
        <v>107</v>
      </c>
      <c r="J112" s="1048"/>
      <c r="K112" s="1048"/>
      <c r="L112" s="1048" t="s">
        <v>108</v>
      </c>
      <c r="M112" s="1048"/>
      <c r="N112" s="1048"/>
      <c r="O112" s="1048" t="s">
        <v>109</v>
      </c>
      <c r="P112" s="1048"/>
      <c r="Q112" s="1048"/>
      <c r="R112" s="1048" t="s">
        <v>110</v>
      </c>
      <c r="S112" s="1048"/>
      <c r="T112" s="1048"/>
      <c r="U112" s="1048" t="s">
        <v>111</v>
      </c>
      <c r="V112" s="1048"/>
      <c r="W112" s="1048"/>
      <c r="X112" s="1048" t="s">
        <v>112</v>
      </c>
      <c r="Y112" s="1048"/>
      <c r="Z112" s="1048"/>
      <c r="AA112" s="1048" t="s">
        <v>113</v>
      </c>
      <c r="AB112" s="1048"/>
      <c r="AC112" s="1048"/>
      <c r="AD112" s="1048" t="s">
        <v>114</v>
      </c>
      <c r="AE112" s="1048"/>
      <c r="AF112" s="1048"/>
      <c r="AG112" s="1048" t="s">
        <v>115</v>
      </c>
      <c r="AH112" s="1048"/>
      <c r="AI112" s="1048"/>
      <c r="AJ112" s="1048" t="s">
        <v>116</v>
      </c>
      <c r="AK112" s="1048"/>
      <c r="AL112" s="1048"/>
    </row>
    <row r="113" spans="1:38" ht="42.75" customHeight="1">
      <c r="A113" s="98" t="s">
        <v>251</v>
      </c>
      <c r="B113" s="129"/>
      <c r="C113" s="1049"/>
      <c r="D113" s="1049"/>
      <c r="E113" s="1049"/>
      <c r="F113" s="1050"/>
      <c r="G113" s="1050"/>
      <c r="H113" s="1050"/>
      <c r="I113" s="1050"/>
      <c r="J113" s="1050"/>
      <c r="K113" s="1050"/>
      <c r="L113" s="1050"/>
      <c r="M113" s="1050"/>
      <c r="N113" s="1050"/>
      <c r="O113" s="981"/>
      <c r="P113" s="981"/>
      <c r="Q113" s="981"/>
      <c r="R113" s="981"/>
      <c r="S113" s="981"/>
      <c r="T113" s="981"/>
      <c r="U113" s="1044"/>
      <c r="V113" s="1044"/>
      <c r="W113" s="1044"/>
      <c r="X113" s="1044"/>
      <c r="Y113" s="1044"/>
      <c r="Z113" s="1044"/>
      <c r="AA113" s="1044"/>
      <c r="AB113" s="1044"/>
      <c r="AC113" s="1044"/>
      <c r="AD113" s="1044"/>
      <c r="AE113" s="1044"/>
      <c r="AF113" s="1044"/>
      <c r="AG113" s="1044"/>
      <c r="AH113" s="1044"/>
      <c r="AI113" s="1044"/>
      <c r="AJ113" s="1044"/>
      <c r="AK113" s="1044"/>
      <c r="AL113" s="1045"/>
    </row>
    <row r="114" spans="1:38" ht="15.75" customHeight="1">
      <c r="A114" s="100" t="s">
        <v>201</v>
      </c>
      <c r="B114" s="130"/>
      <c r="C114" s="1046"/>
      <c r="D114" s="1046"/>
      <c r="E114" s="1046"/>
      <c r="F114" s="1047"/>
      <c r="G114" s="1047"/>
      <c r="H114" s="1047"/>
      <c r="I114" s="1047"/>
      <c r="J114" s="1047"/>
      <c r="K114" s="1047"/>
      <c r="L114" s="1047"/>
      <c r="M114" s="1047"/>
      <c r="N114" s="1047"/>
      <c r="O114" s="975"/>
      <c r="P114" s="975"/>
      <c r="Q114" s="975"/>
      <c r="R114" s="975"/>
      <c r="S114" s="975"/>
      <c r="T114" s="975"/>
      <c r="U114" s="1040"/>
      <c r="V114" s="1040"/>
      <c r="W114" s="1040"/>
      <c r="X114" s="1040"/>
      <c r="Y114" s="1040"/>
      <c r="Z114" s="1040"/>
      <c r="AA114" s="1040"/>
      <c r="AB114" s="1040"/>
      <c r="AC114" s="1040"/>
      <c r="AD114" s="1040"/>
      <c r="AE114" s="1040"/>
      <c r="AF114" s="1040"/>
      <c r="AG114" s="1040"/>
      <c r="AH114" s="1040"/>
      <c r="AI114" s="1040"/>
      <c r="AJ114" s="1040"/>
      <c r="AK114" s="1040"/>
      <c r="AL114" s="1041"/>
    </row>
    <row r="115" spans="1:38" ht="15" customHeight="1" thickBot="1">
      <c r="A115" s="103" t="s">
        <v>202</v>
      </c>
      <c r="B115" s="131"/>
      <c r="C115" s="1042"/>
      <c r="D115" s="1042"/>
      <c r="E115" s="1042"/>
      <c r="F115" s="1043"/>
      <c r="G115" s="1043"/>
      <c r="H115" s="1043"/>
      <c r="I115" s="1043"/>
      <c r="J115" s="1043"/>
      <c r="K115" s="1043"/>
      <c r="L115" s="1043"/>
      <c r="M115" s="1043"/>
      <c r="N115" s="1043"/>
      <c r="O115" s="969"/>
      <c r="P115" s="969"/>
      <c r="Q115" s="969"/>
      <c r="R115" s="969"/>
      <c r="S115" s="969"/>
      <c r="T115" s="969"/>
      <c r="U115" s="989"/>
      <c r="V115" s="989"/>
      <c r="W115" s="989"/>
      <c r="X115" s="989"/>
      <c r="Y115" s="989"/>
      <c r="Z115" s="989"/>
      <c r="AA115" s="989"/>
      <c r="AB115" s="989"/>
      <c r="AC115" s="989"/>
      <c r="AD115" s="989"/>
      <c r="AE115" s="989"/>
      <c r="AF115" s="989"/>
      <c r="AG115" s="989"/>
      <c r="AH115" s="989"/>
      <c r="AI115" s="989"/>
      <c r="AJ115" s="989"/>
      <c r="AK115" s="989"/>
      <c r="AL115" s="1039"/>
    </row>
    <row r="116" spans="1:38" ht="3.75" customHeight="1"/>
    <row r="117" spans="1:38" ht="15" customHeight="1">
      <c r="A117" s="898" t="s">
        <v>255</v>
      </c>
      <c r="B117" s="983"/>
      <c r="C117" s="983"/>
      <c r="D117" s="983"/>
      <c r="E117" s="983"/>
      <c r="F117" s="983"/>
      <c r="G117" s="983"/>
      <c r="H117" s="983"/>
      <c r="I117" s="983"/>
      <c r="J117" s="983"/>
      <c r="K117" s="983"/>
      <c r="L117" s="983"/>
      <c r="M117" s="983"/>
      <c r="N117" s="983"/>
      <c r="O117" s="983"/>
      <c r="P117" s="983"/>
      <c r="Q117" s="983"/>
      <c r="R117" s="983"/>
      <c r="S117" s="983"/>
      <c r="T117" s="983"/>
      <c r="U117" s="983"/>
      <c r="V117" s="983"/>
      <c r="W117" s="983"/>
      <c r="X117" s="983"/>
      <c r="Y117" s="983"/>
      <c r="Z117" s="983"/>
      <c r="AA117" s="983"/>
      <c r="AB117" s="983"/>
      <c r="AC117" s="983"/>
      <c r="AD117" s="983"/>
      <c r="AE117" s="983"/>
      <c r="AF117" s="983"/>
      <c r="AG117" s="983"/>
      <c r="AH117" s="983"/>
      <c r="AI117" s="983"/>
      <c r="AJ117" s="983"/>
      <c r="AK117" s="983"/>
      <c r="AL117" s="983"/>
    </row>
    <row r="118" spans="1:38" ht="17.25" customHeight="1">
      <c r="A118" s="898" t="s">
        <v>256</v>
      </c>
      <c r="B118" s="983"/>
      <c r="C118" s="983"/>
      <c r="D118" s="983"/>
      <c r="E118" s="983"/>
      <c r="F118" s="983"/>
      <c r="G118" s="983"/>
      <c r="H118" s="983"/>
      <c r="I118" s="983"/>
      <c r="J118" s="983"/>
      <c r="K118" s="983"/>
      <c r="L118" s="983"/>
      <c r="M118" s="983"/>
      <c r="N118" s="983"/>
      <c r="O118" s="983"/>
      <c r="P118" s="983"/>
      <c r="Q118" s="983"/>
      <c r="R118" s="983"/>
      <c r="S118" s="983"/>
      <c r="T118" s="983"/>
      <c r="U118" s="983"/>
      <c r="V118" s="983"/>
      <c r="W118" s="983"/>
      <c r="X118" s="983"/>
      <c r="Y118" s="983"/>
      <c r="Z118" s="983"/>
      <c r="AA118" s="983"/>
      <c r="AB118" s="983"/>
      <c r="AC118" s="983"/>
      <c r="AD118" s="983"/>
      <c r="AE118" s="983"/>
      <c r="AF118" s="983"/>
      <c r="AG118" s="983"/>
      <c r="AH118" s="983"/>
      <c r="AI118" s="983"/>
      <c r="AJ118" s="983"/>
      <c r="AK118" s="983"/>
      <c r="AL118" s="983"/>
    </row>
    <row r="119" spans="1:38" ht="3.75" customHeight="1"/>
    <row r="120" spans="1:38" ht="34.5" customHeight="1">
      <c r="A120" s="939" t="s">
        <v>0</v>
      </c>
      <c r="B120" s="1035" t="s">
        <v>1</v>
      </c>
      <c r="C120" s="939" t="s">
        <v>223</v>
      </c>
      <c r="D120" s="939"/>
      <c r="E120" s="939"/>
      <c r="F120" s="939"/>
      <c r="G120" s="939"/>
      <c r="H120" s="939"/>
      <c r="I120" s="939" t="s">
        <v>239</v>
      </c>
      <c r="J120" s="939"/>
      <c r="K120" s="939"/>
      <c r="L120" s="939"/>
      <c r="M120" s="939"/>
      <c r="N120" s="939"/>
      <c r="O120" s="939" t="s">
        <v>171</v>
      </c>
      <c r="P120" s="939"/>
      <c r="Q120" s="939"/>
      <c r="R120" s="939"/>
      <c r="S120" s="939"/>
      <c r="T120" s="939"/>
      <c r="U120" s="939" t="s">
        <v>172</v>
      </c>
      <c r="V120" s="939"/>
      <c r="W120" s="939"/>
      <c r="X120" s="939"/>
      <c r="Y120" s="939"/>
      <c r="Z120" s="939"/>
      <c r="AA120" s="939" t="s">
        <v>152</v>
      </c>
      <c r="AB120" s="939"/>
      <c r="AC120" s="939"/>
      <c r="AD120" s="939"/>
      <c r="AE120" s="939"/>
      <c r="AF120" s="939"/>
      <c r="AG120" s="939"/>
      <c r="AH120" s="939"/>
      <c r="AI120" s="939"/>
      <c r="AJ120" s="939"/>
      <c r="AK120" s="939"/>
      <c r="AL120" s="945"/>
    </row>
    <row r="121" spans="1:38" ht="138" customHeight="1">
      <c r="A121" s="939"/>
      <c r="B121" s="1052"/>
      <c r="C121" s="1051" t="s">
        <v>229</v>
      </c>
      <c r="D121" s="1051"/>
      <c r="E121" s="1051"/>
      <c r="F121" s="1051" t="s">
        <v>240</v>
      </c>
      <c r="G121" s="1051"/>
      <c r="H121" s="1051"/>
      <c r="I121" s="1051" t="s">
        <v>229</v>
      </c>
      <c r="J121" s="1051"/>
      <c r="K121" s="1051"/>
      <c r="L121" s="1051" t="s">
        <v>228</v>
      </c>
      <c r="M121" s="1051"/>
      <c r="N121" s="1051"/>
      <c r="O121" s="1051" t="s">
        <v>229</v>
      </c>
      <c r="P121" s="1051"/>
      <c r="Q121" s="1051"/>
      <c r="R121" s="1051" t="s">
        <v>228</v>
      </c>
      <c r="S121" s="1051"/>
      <c r="T121" s="1051"/>
      <c r="U121" s="1051" t="s">
        <v>229</v>
      </c>
      <c r="V121" s="1051"/>
      <c r="W121" s="1051"/>
      <c r="X121" s="1051" t="s">
        <v>228</v>
      </c>
      <c r="Y121" s="1051"/>
      <c r="Z121" s="1051"/>
      <c r="AA121" s="1051" t="s">
        <v>241</v>
      </c>
      <c r="AB121" s="1051"/>
      <c r="AC121" s="1051"/>
      <c r="AD121" s="1051" t="s">
        <v>242</v>
      </c>
      <c r="AE121" s="1051"/>
      <c r="AF121" s="1051"/>
      <c r="AG121" s="1051" t="s">
        <v>257</v>
      </c>
      <c r="AH121" s="1051"/>
      <c r="AI121" s="1051"/>
      <c r="AJ121" s="1051" t="s">
        <v>244</v>
      </c>
      <c r="AK121" s="1051"/>
      <c r="AL121" s="1032"/>
    </row>
    <row r="122" spans="1:38" ht="15" customHeight="1" thickBot="1">
      <c r="A122" s="102" t="s">
        <v>103</v>
      </c>
      <c r="B122" s="128" t="s">
        <v>104</v>
      </c>
      <c r="C122" s="1048" t="s">
        <v>105</v>
      </c>
      <c r="D122" s="1048"/>
      <c r="E122" s="1048"/>
      <c r="F122" s="1048" t="s">
        <v>106</v>
      </c>
      <c r="G122" s="1048"/>
      <c r="H122" s="1048"/>
      <c r="I122" s="1048" t="s">
        <v>107</v>
      </c>
      <c r="J122" s="1048"/>
      <c r="K122" s="1048"/>
      <c r="L122" s="1048" t="s">
        <v>108</v>
      </c>
      <c r="M122" s="1048"/>
      <c r="N122" s="1048"/>
      <c r="O122" s="1048" t="s">
        <v>109</v>
      </c>
      <c r="P122" s="1048"/>
      <c r="Q122" s="1048"/>
      <c r="R122" s="1048" t="s">
        <v>110</v>
      </c>
      <c r="S122" s="1048"/>
      <c r="T122" s="1048"/>
      <c r="U122" s="1048" t="s">
        <v>111</v>
      </c>
      <c r="V122" s="1048"/>
      <c r="W122" s="1048"/>
      <c r="X122" s="1048" t="s">
        <v>112</v>
      </c>
      <c r="Y122" s="1048"/>
      <c r="Z122" s="1048"/>
      <c r="AA122" s="1048" t="s">
        <v>113</v>
      </c>
      <c r="AB122" s="1048"/>
      <c r="AC122" s="1048"/>
      <c r="AD122" s="1048" t="s">
        <v>114</v>
      </c>
      <c r="AE122" s="1048"/>
      <c r="AF122" s="1048"/>
      <c r="AG122" s="1048" t="s">
        <v>115</v>
      </c>
      <c r="AH122" s="1048"/>
      <c r="AI122" s="1048"/>
      <c r="AJ122" s="1048" t="s">
        <v>116</v>
      </c>
      <c r="AK122" s="1048"/>
      <c r="AL122" s="1048"/>
    </row>
    <row r="123" spans="1:38" ht="30.75" customHeight="1">
      <c r="A123" s="98" t="s">
        <v>258</v>
      </c>
      <c r="B123" s="129"/>
      <c r="C123" s="1049"/>
      <c r="D123" s="1049"/>
      <c r="E123" s="1049"/>
      <c r="F123" s="1050"/>
      <c r="G123" s="1050"/>
      <c r="H123" s="1050"/>
      <c r="I123" s="1050"/>
      <c r="J123" s="1050"/>
      <c r="K123" s="1050"/>
      <c r="L123" s="1050"/>
      <c r="M123" s="1050"/>
      <c r="N123" s="1050"/>
      <c r="O123" s="981"/>
      <c r="P123" s="981"/>
      <c r="Q123" s="981"/>
      <c r="R123" s="981"/>
      <c r="S123" s="981"/>
      <c r="T123" s="981"/>
      <c r="U123" s="1044"/>
      <c r="V123" s="1044"/>
      <c r="W123" s="1044"/>
      <c r="X123" s="1044"/>
      <c r="Y123" s="1044"/>
      <c r="Z123" s="1044"/>
      <c r="AA123" s="1044"/>
      <c r="AB123" s="1044"/>
      <c r="AC123" s="1044"/>
      <c r="AD123" s="1044"/>
      <c r="AE123" s="1044"/>
      <c r="AF123" s="1044"/>
      <c r="AG123" s="1044"/>
      <c r="AH123" s="1044"/>
      <c r="AI123" s="1044"/>
      <c r="AJ123" s="1044"/>
      <c r="AK123" s="1044"/>
      <c r="AL123" s="1045"/>
    </row>
    <row r="124" spans="1:38" s="91" customFormat="1" ht="17.25" customHeight="1">
      <c r="A124" s="100" t="s">
        <v>201</v>
      </c>
      <c r="B124" s="130"/>
      <c r="C124" s="1046"/>
      <c r="D124" s="1046"/>
      <c r="E124" s="1046"/>
      <c r="F124" s="1047"/>
      <c r="G124" s="1047"/>
      <c r="H124" s="1047"/>
      <c r="I124" s="1047"/>
      <c r="J124" s="1047"/>
      <c r="K124" s="1047"/>
      <c r="L124" s="1047"/>
      <c r="M124" s="1047"/>
      <c r="N124" s="1047"/>
      <c r="O124" s="975"/>
      <c r="P124" s="975"/>
      <c r="Q124" s="975"/>
      <c r="R124" s="975"/>
      <c r="S124" s="975"/>
      <c r="T124" s="975"/>
      <c r="U124" s="1040"/>
      <c r="V124" s="1040"/>
      <c r="W124" s="1040"/>
      <c r="X124" s="1040"/>
      <c r="Y124" s="1040"/>
      <c r="Z124" s="1040"/>
      <c r="AA124" s="1040"/>
      <c r="AB124" s="1040"/>
      <c r="AC124" s="1040"/>
      <c r="AD124" s="1040"/>
      <c r="AE124" s="1040"/>
      <c r="AF124" s="1040"/>
      <c r="AG124" s="1040"/>
      <c r="AH124" s="1040"/>
      <c r="AI124" s="1040"/>
      <c r="AJ124" s="1040"/>
      <c r="AK124" s="1040"/>
      <c r="AL124" s="1041"/>
    </row>
    <row r="125" spans="1:38" s="91" customFormat="1" ht="15.75" customHeight="1" thickBot="1">
      <c r="A125" s="103" t="s">
        <v>202</v>
      </c>
      <c r="B125" s="131"/>
      <c r="C125" s="1042"/>
      <c r="D125" s="1042"/>
      <c r="E125" s="1042"/>
      <c r="F125" s="1043"/>
      <c r="G125" s="1043"/>
      <c r="H125" s="1043"/>
      <c r="I125" s="1043"/>
      <c r="J125" s="1043"/>
      <c r="K125" s="1043"/>
      <c r="L125" s="1043"/>
      <c r="M125" s="1043"/>
      <c r="N125" s="1043"/>
      <c r="O125" s="969"/>
      <c r="P125" s="969"/>
      <c r="Q125" s="969"/>
      <c r="R125" s="969"/>
      <c r="S125" s="969"/>
      <c r="T125" s="969"/>
      <c r="U125" s="989"/>
      <c r="V125" s="989"/>
      <c r="W125" s="989"/>
      <c r="X125" s="989"/>
      <c r="Y125" s="989"/>
      <c r="Z125" s="989"/>
      <c r="AA125" s="989"/>
      <c r="AB125" s="989"/>
      <c r="AC125" s="989"/>
      <c r="AD125" s="989"/>
      <c r="AE125" s="989"/>
      <c r="AF125" s="989"/>
      <c r="AG125" s="989"/>
      <c r="AH125" s="989"/>
      <c r="AI125" s="989"/>
      <c r="AJ125" s="989"/>
      <c r="AK125" s="989"/>
      <c r="AL125" s="1039"/>
    </row>
    <row r="126" spans="1:38" ht="6" customHeight="1"/>
    <row r="127" spans="1:38">
      <c r="A127" s="898" t="s">
        <v>259</v>
      </c>
      <c r="B127" s="983"/>
      <c r="C127" s="983"/>
      <c r="D127" s="983"/>
      <c r="E127" s="983"/>
      <c r="F127" s="983"/>
      <c r="G127" s="983"/>
      <c r="H127" s="983"/>
      <c r="I127" s="983"/>
      <c r="J127" s="983"/>
      <c r="K127" s="983"/>
      <c r="L127" s="983"/>
      <c r="M127" s="983"/>
      <c r="N127" s="983"/>
      <c r="O127" s="983"/>
      <c r="P127" s="983"/>
      <c r="Q127" s="983"/>
      <c r="R127" s="983"/>
      <c r="S127" s="983"/>
      <c r="T127" s="983"/>
      <c r="U127" s="983"/>
      <c r="V127" s="983"/>
      <c r="W127" s="983"/>
      <c r="X127" s="983"/>
      <c r="Y127" s="983"/>
      <c r="Z127" s="983"/>
      <c r="AA127" s="983"/>
      <c r="AB127" s="983"/>
      <c r="AC127" s="983"/>
      <c r="AD127" s="983"/>
      <c r="AE127" s="983"/>
      <c r="AF127" s="983"/>
      <c r="AG127" s="983"/>
      <c r="AH127" s="983"/>
      <c r="AI127" s="983"/>
      <c r="AJ127" s="983"/>
      <c r="AK127" s="983"/>
      <c r="AL127" s="983"/>
    </row>
    <row r="128" spans="1:38" ht="6.75" customHeight="1"/>
    <row r="129" spans="1:38" ht="33" customHeight="1">
      <c r="A129" s="939" t="s">
        <v>0</v>
      </c>
      <c r="B129" s="1035" t="s">
        <v>1</v>
      </c>
      <c r="C129" s="939" t="s">
        <v>223</v>
      </c>
      <c r="D129" s="939"/>
      <c r="E129" s="939"/>
      <c r="F129" s="939"/>
      <c r="G129" s="939"/>
      <c r="H129" s="939"/>
      <c r="I129" s="939" t="s">
        <v>239</v>
      </c>
      <c r="J129" s="939"/>
      <c r="K129" s="939"/>
      <c r="L129" s="939"/>
      <c r="M129" s="939"/>
      <c r="N129" s="939"/>
      <c r="O129" s="939" t="s">
        <v>171</v>
      </c>
      <c r="P129" s="939"/>
      <c r="Q129" s="939"/>
      <c r="R129" s="939"/>
      <c r="S129" s="939"/>
      <c r="T129" s="939"/>
      <c r="U129" s="939" t="s">
        <v>172</v>
      </c>
      <c r="V129" s="939"/>
      <c r="W129" s="939"/>
      <c r="X129" s="939"/>
      <c r="Y129" s="939"/>
      <c r="Z129" s="939"/>
      <c r="AA129" s="939" t="s">
        <v>152</v>
      </c>
      <c r="AB129" s="939"/>
      <c r="AC129" s="939"/>
      <c r="AD129" s="939"/>
      <c r="AE129" s="939"/>
      <c r="AF129" s="939"/>
      <c r="AG129" s="939"/>
      <c r="AH129" s="939"/>
      <c r="AI129" s="939"/>
      <c r="AJ129" s="939"/>
      <c r="AK129" s="939"/>
      <c r="AL129" s="945"/>
    </row>
    <row r="130" spans="1:38" ht="142.5" customHeight="1">
      <c r="A130" s="939"/>
      <c r="B130" s="1052"/>
      <c r="C130" s="1051" t="s">
        <v>229</v>
      </c>
      <c r="D130" s="1051"/>
      <c r="E130" s="1051"/>
      <c r="F130" s="1051" t="s">
        <v>240</v>
      </c>
      <c r="G130" s="1051"/>
      <c r="H130" s="1051"/>
      <c r="I130" s="1051" t="s">
        <v>229</v>
      </c>
      <c r="J130" s="1051"/>
      <c r="K130" s="1051"/>
      <c r="L130" s="1051" t="s">
        <v>228</v>
      </c>
      <c r="M130" s="1051"/>
      <c r="N130" s="1051"/>
      <c r="O130" s="1051" t="s">
        <v>229</v>
      </c>
      <c r="P130" s="1051"/>
      <c r="Q130" s="1051"/>
      <c r="R130" s="1051" t="s">
        <v>228</v>
      </c>
      <c r="S130" s="1051"/>
      <c r="T130" s="1051"/>
      <c r="U130" s="1051" t="s">
        <v>229</v>
      </c>
      <c r="V130" s="1051"/>
      <c r="W130" s="1051"/>
      <c r="X130" s="1051" t="s">
        <v>228</v>
      </c>
      <c r="Y130" s="1051"/>
      <c r="Z130" s="1051"/>
      <c r="AA130" s="1051" t="s">
        <v>241</v>
      </c>
      <c r="AB130" s="1051"/>
      <c r="AC130" s="1051"/>
      <c r="AD130" s="1051" t="s">
        <v>242</v>
      </c>
      <c r="AE130" s="1051"/>
      <c r="AF130" s="1051"/>
      <c r="AG130" s="1051" t="s">
        <v>257</v>
      </c>
      <c r="AH130" s="1051"/>
      <c r="AI130" s="1051"/>
      <c r="AJ130" s="1051" t="s">
        <v>244</v>
      </c>
      <c r="AK130" s="1051"/>
      <c r="AL130" s="1032"/>
    </row>
    <row r="131" spans="1:38" ht="12.75" customHeight="1" thickBot="1">
      <c r="A131" s="102" t="s">
        <v>103</v>
      </c>
      <c r="B131" s="128" t="s">
        <v>104</v>
      </c>
      <c r="C131" s="1048" t="s">
        <v>105</v>
      </c>
      <c r="D131" s="1048"/>
      <c r="E131" s="1048"/>
      <c r="F131" s="1048" t="s">
        <v>106</v>
      </c>
      <c r="G131" s="1048"/>
      <c r="H131" s="1048"/>
      <c r="I131" s="1048" t="s">
        <v>107</v>
      </c>
      <c r="J131" s="1048"/>
      <c r="K131" s="1048"/>
      <c r="L131" s="1048" t="s">
        <v>108</v>
      </c>
      <c r="M131" s="1048"/>
      <c r="N131" s="1048"/>
      <c r="O131" s="1048" t="s">
        <v>109</v>
      </c>
      <c r="P131" s="1048"/>
      <c r="Q131" s="1048"/>
      <c r="R131" s="1048" t="s">
        <v>110</v>
      </c>
      <c r="S131" s="1048"/>
      <c r="T131" s="1048"/>
      <c r="U131" s="1048" t="s">
        <v>111</v>
      </c>
      <c r="V131" s="1048"/>
      <c r="W131" s="1048"/>
      <c r="X131" s="1048" t="s">
        <v>112</v>
      </c>
      <c r="Y131" s="1048"/>
      <c r="Z131" s="1048"/>
      <c r="AA131" s="1048" t="s">
        <v>113</v>
      </c>
      <c r="AB131" s="1048"/>
      <c r="AC131" s="1048"/>
      <c r="AD131" s="1048" t="s">
        <v>114</v>
      </c>
      <c r="AE131" s="1048"/>
      <c r="AF131" s="1048"/>
      <c r="AG131" s="1048" t="s">
        <v>115</v>
      </c>
      <c r="AH131" s="1048"/>
      <c r="AI131" s="1048"/>
      <c r="AJ131" s="1048" t="s">
        <v>116</v>
      </c>
      <c r="AK131" s="1048"/>
      <c r="AL131" s="1048"/>
    </row>
    <row r="132" spans="1:38" ht="32.25" customHeight="1">
      <c r="A132" s="98" t="s">
        <v>258</v>
      </c>
      <c r="B132" s="129"/>
      <c r="C132" s="1049"/>
      <c r="D132" s="1049"/>
      <c r="E132" s="1049"/>
      <c r="F132" s="1050"/>
      <c r="G132" s="1050"/>
      <c r="H132" s="1050"/>
      <c r="I132" s="1050"/>
      <c r="J132" s="1050"/>
      <c r="K132" s="1050"/>
      <c r="L132" s="1050"/>
      <c r="M132" s="1050"/>
      <c r="N132" s="1050"/>
      <c r="O132" s="981"/>
      <c r="P132" s="981"/>
      <c r="Q132" s="981"/>
      <c r="R132" s="981"/>
      <c r="S132" s="981"/>
      <c r="T132" s="981"/>
      <c r="U132" s="1044"/>
      <c r="V132" s="1044"/>
      <c r="W132" s="1044"/>
      <c r="X132" s="1044"/>
      <c r="Y132" s="1044"/>
      <c r="Z132" s="1044"/>
      <c r="AA132" s="1044"/>
      <c r="AB132" s="1044"/>
      <c r="AC132" s="1044"/>
      <c r="AD132" s="1044"/>
      <c r="AE132" s="1044"/>
      <c r="AF132" s="1044"/>
      <c r="AG132" s="1044"/>
      <c r="AH132" s="1044"/>
      <c r="AI132" s="1044"/>
      <c r="AJ132" s="1044"/>
      <c r="AK132" s="1044"/>
      <c r="AL132" s="1045"/>
    </row>
    <row r="133" spans="1:38" ht="17.25" customHeight="1">
      <c r="A133" s="100" t="s">
        <v>201</v>
      </c>
      <c r="B133" s="130"/>
      <c r="C133" s="1046"/>
      <c r="D133" s="1046"/>
      <c r="E133" s="1046"/>
      <c r="F133" s="1047"/>
      <c r="G133" s="1047"/>
      <c r="H133" s="1047"/>
      <c r="I133" s="1047"/>
      <c r="J133" s="1047"/>
      <c r="K133" s="1047"/>
      <c r="L133" s="1047"/>
      <c r="M133" s="1047"/>
      <c r="N133" s="1047"/>
      <c r="O133" s="975"/>
      <c r="P133" s="975"/>
      <c r="Q133" s="975"/>
      <c r="R133" s="975"/>
      <c r="S133" s="975"/>
      <c r="T133" s="975"/>
      <c r="U133" s="1040"/>
      <c r="V133" s="1040"/>
      <c r="W133" s="1040"/>
      <c r="X133" s="1040"/>
      <c r="Y133" s="1040"/>
      <c r="Z133" s="1040"/>
      <c r="AA133" s="1040"/>
      <c r="AB133" s="1040"/>
      <c r="AC133" s="1040"/>
      <c r="AD133" s="1040"/>
      <c r="AE133" s="1040"/>
      <c r="AF133" s="1040"/>
      <c r="AG133" s="1040"/>
      <c r="AH133" s="1040"/>
      <c r="AI133" s="1040"/>
      <c r="AJ133" s="1040"/>
      <c r="AK133" s="1040"/>
      <c r="AL133" s="1041"/>
    </row>
    <row r="134" spans="1:38" ht="18" customHeight="1" thickBot="1">
      <c r="A134" s="103" t="s">
        <v>202</v>
      </c>
      <c r="B134" s="131"/>
      <c r="C134" s="1042"/>
      <c r="D134" s="1042"/>
      <c r="E134" s="1042"/>
      <c r="F134" s="1043"/>
      <c r="G134" s="1043"/>
      <c r="H134" s="1043"/>
      <c r="I134" s="1043"/>
      <c r="J134" s="1043"/>
      <c r="K134" s="1043"/>
      <c r="L134" s="1043"/>
      <c r="M134" s="1043"/>
      <c r="N134" s="1043"/>
      <c r="O134" s="969"/>
      <c r="P134" s="969"/>
      <c r="Q134" s="969"/>
      <c r="R134" s="969"/>
      <c r="S134" s="969"/>
      <c r="T134" s="969"/>
      <c r="U134" s="989"/>
      <c r="V134" s="989"/>
      <c r="W134" s="989"/>
      <c r="X134" s="989"/>
      <c r="Y134" s="989"/>
      <c r="Z134" s="989"/>
      <c r="AA134" s="989"/>
      <c r="AB134" s="989"/>
      <c r="AC134" s="989"/>
      <c r="AD134" s="989"/>
      <c r="AE134" s="989"/>
      <c r="AF134" s="989"/>
      <c r="AG134" s="989"/>
      <c r="AH134" s="989"/>
      <c r="AI134" s="989"/>
      <c r="AJ134" s="989"/>
      <c r="AK134" s="989"/>
      <c r="AL134" s="1039"/>
    </row>
    <row r="135" spans="1:38" ht="6.75" customHeight="1"/>
    <row r="136" spans="1:38" ht="15" customHeight="1">
      <c r="A136" s="898" t="s">
        <v>260</v>
      </c>
      <c r="B136" s="898"/>
      <c r="C136" s="898"/>
      <c r="D136" s="898"/>
      <c r="E136" s="898"/>
      <c r="F136" s="898"/>
      <c r="G136" s="898"/>
      <c r="H136" s="898"/>
      <c r="I136" s="898"/>
      <c r="J136" s="898"/>
      <c r="K136" s="898"/>
      <c r="L136" s="898"/>
      <c r="M136" s="898"/>
      <c r="N136" s="898"/>
      <c r="O136" s="898"/>
      <c r="P136" s="898"/>
      <c r="Q136" s="898"/>
      <c r="R136" s="898"/>
      <c r="S136" s="898"/>
      <c r="T136" s="898"/>
      <c r="U136" s="898"/>
      <c r="V136" s="898"/>
      <c r="W136" s="898"/>
      <c r="X136" s="898"/>
      <c r="Y136" s="898"/>
      <c r="Z136" s="898"/>
      <c r="AA136" s="898"/>
      <c r="AB136" s="898"/>
      <c r="AC136" s="898"/>
      <c r="AD136" s="898"/>
      <c r="AE136" s="898"/>
      <c r="AF136" s="898"/>
      <c r="AG136" s="898"/>
      <c r="AH136" s="898"/>
      <c r="AI136" s="898"/>
      <c r="AJ136" s="898"/>
      <c r="AK136" s="898"/>
      <c r="AL136" s="898"/>
    </row>
    <row r="137" spans="1:38" ht="6" customHeight="1"/>
    <row r="138" spans="1:38" s="91" customFormat="1" ht="38.25" customHeight="1">
      <c r="A138" s="1035" t="s">
        <v>0</v>
      </c>
      <c r="B138" s="1035" t="s">
        <v>1</v>
      </c>
      <c r="C138" s="945" t="s">
        <v>223</v>
      </c>
      <c r="D138" s="1037"/>
      <c r="E138" s="1037"/>
      <c r="F138" s="1037"/>
      <c r="G138" s="1037"/>
      <c r="H138" s="1038"/>
      <c r="I138" s="945" t="s">
        <v>239</v>
      </c>
      <c r="J138" s="1037"/>
      <c r="K138" s="1037"/>
      <c r="L138" s="1037"/>
      <c r="M138" s="1037"/>
      <c r="N138" s="1038"/>
      <c r="O138" s="945" t="s">
        <v>171</v>
      </c>
      <c r="P138" s="1037"/>
      <c r="Q138" s="1037"/>
      <c r="R138" s="1037"/>
      <c r="S138" s="1037"/>
      <c r="T138" s="1038"/>
      <c r="U138" s="945" t="s">
        <v>172</v>
      </c>
      <c r="V138" s="1037"/>
      <c r="W138" s="1037"/>
      <c r="X138" s="1037"/>
      <c r="Y138" s="1037"/>
      <c r="Z138" s="1038"/>
      <c r="AA138" s="945" t="s">
        <v>152</v>
      </c>
      <c r="AB138" s="1037"/>
      <c r="AC138" s="1037"/>
      <c r="AD138" s="1037"/>
      <c r="AE138" s="1037"/>
      <c r="AF138" s="1037"/>
      <c r="AG138" s="1037"/>
      <c r="AH138" s="1037"/>
      <c r="AI138" s="1037"/>
      <c r="AJ138" s="1037"/>
      <c r="AK138" s="1037"/>
      <c r="AL138" s="1037"/>
    </row>
    <row r="139" spans="1:38" s="91" customFormat="1" ht="128.25" customHeight="1">
      <c r="A139" s="1036"/>
      <c r="B139" s="1036"/>
      <c r="C139" s="1032" t="s">
        <v>229</v>
      </c>
      <c r="D139" s="1033"/>
      <c r="E139" s="1034"/>
      <c r="F139" s="1032" t="s">
        <v>240</v>
      </c>
      <c r="G139" s="1033"/>
      <c r="H139" s="1034"/>
      <c r="I139" s="1032" t="s">
        <v>229</v>
      </c>
      <c r="J139" s="1033"/>
      <c r="K139" s="1034"/>
      <c r="L139" s="1032" t="s">
        <v>228</v>
      </c>
      <c r="M139" s="1033"/>
      <c r="N139" s="1034"/>
      <c r="O139" s="1032" t="s">
        <v>229</v>
      </c>
      <c r="P139" s="1033"/>
      <c r="Q139" s="1034"/>
      <c r="R139" s="1032" t="s">
        <v>228</v>
      </c>
      <c r="S139" s="1033"/>
      <c r="T139" s="1034"/>
      <c r="U139" s="1032" t="s">
        <v>229</v>
      </c>
      <c r="V139" s="1033"/>
      <c r="W139" s="1034"/>
      <c r="X139" s="1032" t="s">
        <v>228</v>
      </c>
      <c r="Y139" s="1033"/>
      <c r="Z139" s="1034"/>
      <c r="AA139" s="1032" t="s">
        <v>241</v>
      </c>
      <c r="AB139" s="1033"/>
      <c r="AC139" s="1034"/>
      <c r="AD139" s="1032" t="s">
        <v>242</v>
      </c>
      <c r="AE139" s="1033"/>
      <c r="AF139" s="1034"/>
      <c r="AG139" s="1032" t="s">
        <v>243</v>
      </c>
      <c r="AH139" s="1033"/>
      <c r="AI139" s="1034"/>
      <c r="AJ139" s="1032" t="s">
        <v>244</v>
      </c>
      <c r="AK139" s="1033"/>
      <c r="AL139" s="1033"/>
    </row>
    <row r="140" spans="1:38" ht="14.25" customHeight="1" thickBot="1">
      <c r="A140" s="102" t="s">
        <v>103</v>
      </c>
      <c r="B140" s="128" t="s">
        <v>104</v>
      </c>
      <c r="C140" s="1020" t="s">
        <v>105</v>
      </c>
      <c r="D140" s="1021"/>
      <c r="E140" s="1022"/>
      <c r="F140" s="1020" t="s">
        <v>106</v>
      </c>
      <c r="G140" s="1021"/>
      <c r="H140" s="1022"/>
      <c r="I140" s="1020" t="s">
        <v>107</v>
      </c>
      <c r="J140" s="1021"/>
      <c r="K140" s="1022"/>
      <c r="L140" s="1020" t="s">
        <v>108</v>
      </c>
      <c r="M140" s="1021"/>
      <c r="N140" s="1022"/>
      <c r="O140" s="1020" t="s">
        <v>109</v>
      </c>
      <c r="P140" s="1021"/>
      <c r="Q140" s="1022"/>
      <c r="R140" s="1020" t="s">
        <v>110</v>
      </c>
      <c r="S140" s="1021"/>
      <c r="T140" s="1022"/>
      <c r="U140" s="1020" t="s">
        <v>111</v>
      </c>
      <c r="V140" s="1021"/>
      <c r="W140" s="1022"/>
      <c r="X140" s="1020" t="s">
        <v>112</v>
      </c>
      <c r="Y140" s="1021"/>
      <c r="Z140" s="1022"/>
      <c r="AA140" s="1020" t="s">
        <v>113</v>
      </c>
      <c r="AB140" s="1021"/>
      <c r="AC140" s="1022"/>
      <c r="AD140" s="1020" t="s">
        <v>114</v>
      </c>
      <c r="AE140" s="1021"/>
      <c r="AF140" s="1022"/>
      <c r="AG140" s="1020" t="s">
        <v>115</v>
      </c>
      <c r="AH140" s="1021"/>
      <c r="AI140" s="1022"/>
      <c r="AJ140" s="1020" t="s">
        <v>116</v>
      </c>
      <c r="AK140" s="1021"/>
      <c r="AL140" s="1022"/>
    </row>
    <row r="141" spans="1:38" ht="32.25" customHeight="1">
      <c r="A141" s="98" t="s">
        <v>200</v>
      </c>
      <c r="B141" s="129"/>
      <c r="C141" s="1023"/>
      <c r="D141" s="1024"/>
      <c r="E141" s="1025"/>
      <c r="F141" s="1026"/>
      <c r="G141" s="1027"/>
      <c r="H141" s="1028"/>
      <c r="I141" s="1026"/>
      <c r="J141" s="1027"/>
      <c r="K141" s="1028"/>
      <c r="L141" s="1026"/>
      <c r="M141" s="1027"/>
      <c r="N141" s="1028"/>
      <c r="O141" s="1029"/>
      <c r="P141" s="1030"/>
      <c r="Q141" s="1031"/>
      <c r="R141" s="1029"/>
      <c r="S141" s="1030"/>
      <c r="T141" s="1031"/>
      <c r="U141" s="1007"/>
      <c r="V141" s="1008"/>
      <c r="W141" s="1009"/>
      <c r="X141" s="1007"/>
      <c r="Y141" s="1008"/>
      <c r="Z141" s="1009"/>
      <c r="AA141" s="1007"/>
      <c r="AB141" s="1008"/>
      <c r="AC141" s="1009"/>
      <c r="AD141" s="1007"/>
      <c r="AE141" s="1008"/>
      <c r="AF141" s="1009"/>
      <c r="AG141" s="1007"/>
      <c r="AH141" s="1008"/>
      <c r="AI141" s="1009"/>
      <c r="AJ141" s="1007"/>
      <c r="AK141" s="1008"/>
      <c r="AL141" s="1010"/>
    </row>
    <row r="142" spans="1:38" ht="15.75" customHeight="1">
      <c r="A142" s="100" t="s">
        <v>201</v>
      </c>
      <c r="B142" s="130"/>
      <c r="C142" s="1011"/>
      <c r="D142" s="1012"/>
      <c r="E142" s="1013"/>
      <c r="F142" s="1014"/>
      <c r="G142" s="1015"/>
      <c r="H142" s="1016"/>
      <c r="I142" s="1014"/>
      <c r="J142" s="1015"/>
      <c r="K142" s="1016"/>
      <c r="L142" s="1014"/>
      <c r="M142" s="1015"/>
      <c r="N142" s="1016"/>
      <c r="O142" s="1017"/>
      <c r="P142" s="1018"/>
      <c r="Q142" s="1019"/>
      <c r="R142" s="1017"/>
      <c r="S142" s="1018"/>
      <c r="T142" s="1019"/>
      <c r="U142" s="997"/>
      <c r="V142" s="998"/>
      <c r="W142" s="999"/>
      <c r="X142" s="997"/>
      <c r="Y142" s="998"/>
      <c r="Z142" s="999"/>
      <c r="AA142" s="997"/>
      <c r="AB142" s="998"/>
      <c r="AC142" s="999"/>
      <c r="AD142" s="997"/>
      <c r="AE142" s="998"/>
      <c r="AF142" s="999"/>
      <c r="AG142" s="997"/>
      <c r="AH142" s="998"/>
      <c r="AI142" s="999"/>
      <c r="AJ142" s="997"/>
      <c r="AK142" s="998"/>
      <c r="AL142" s="1000"/>
    </row>
    <row r="143" spans="1:38" ht="16.5" customHeight="1" thickBot="1">
      <c r="A143" s="103" t="s">
        <v>202</v>
      </c>
      <c r="B143" s="131"/>
      <c r="C143" s="1001"/>
      <c r="D143" s="1002"/>
      <c r="E143" s="1003"/>
      <c r="F143" s="1004"/>
      <c r="G143" s="1005"/>
      <c r="H143" s="1006"/>
      <c r="I143" s="1004"/>
      <c r="J143" s="1005"/>
      <c r="K143" s="1006"/>
      <c r="L143" s="1004"/>
      <c r="M143" s="1005"/>
      <c r="N143" s="1006"/>
      <c r="O143" s="993"/>
      <c r="P143" s="994"/>
      <c r="Q143" s="995"/>
      <c r="R143" s="993"/>
      <c r="S143" s="994"/>
      <c r="T143" s="995"/>
      <c r="U143" s="990"/>
      <c r="V143" s="991"/>
      <c r="W143" s="996"/>
      <c r="X143" s="990"/>
      <c r="Y143" s="991"/>
      <c r="Z143" s="996"/>
      <c r="AA143" s="990"/>
      <c r="AB143" s="991"/>
      <c r="AC143" s="996"/>
      <c r="AD143" s="990"/>
      <c r="AE143" s="991"/>
      <c r="AF143" s="996"/>
      <c r="AG143" s="990"/>
      <c r="AH143" s="991"/>
      <c r="AI143" s="996"/>
      <c r="AJ143" s="990"/>
      <c r="AK143" s="991"/>
      <c r="AL143" s="992"/>
    </row>
    <row r="144" spans="1:38" ht="4.5" customHeight="1"/>
    <row r="145" spans="1:38" ht="15" customHeight="1">
      <c r="A145" s="898" t="s">
        <v>261</v>
      </c>
      <c r="B145" s="898"/>
      <c r="C145" s="898"/>
      <c r="D145" s="898"/>
      <c r="E145" s="898"/>
      <c r="F145" s="898"/>
      <c r="G145" s="898"/>
      <c r="H145" s="898"/>
      <c r="I145" s="898"/>
      <c r="J145" s="898"/>
      <c r="K145" s="898"/>
      <c r="L145" s="898"/>
      <c r="M145" s="898"/>
      <c r="N145" s="898"/>
      <c r="O145" s="898"/>
      <c r="P145" s="898"/>
      <c r="Q145" s="898"/>
      <c r="R145" s="898"/>
      <c r="S145" s="898"/>
      <c r="T145" s="898"/>
      <c r="U145" s="898"/>
      <c r="V145" s="898"/>
      <c r="W145" s="898"/>
      <c r="X145" s="898"/>
      <c r="Y145" s="898"/>
      <c r="Z145" s="898"/>
      <c r="AA145" s="898"/>
      <c r="AB145" s="898"/>
      <c r="AC145" s="898"/>
      <c r="AD145" s="898"/>
      <c r="AE145" s="898"/>
      <c r="AF145" s="898"/>
      <c r="AG145" s="898"/>
      <c r="AH145" s="898"/>
      <c r="AI145" s="898"/>
      <c r="AJ145" s="898"/>
      <c r="AK145" s="898"/>
      <c r="AL145" s="898"/>
    </row>
    <row r="146" spans="1:38" ht="6.75" customHeight="1"/>
    <row r="147" spans="1:38" ht="32.25" customHeight="1">
      <c r="A147" s="1035" t="s">
        <v>0</v>
      </c>
      <c r="B147" s="1035" t="s">
        <v>1</v>
      </c>
      <c r="C147" s="945" t="s">
        <v>223</v>
      </c>
      <c r="D147" s="1037"/>
      <c r="E147" s="1037"/>
      <c r="F147" s="1037"/>
      <c r="G147" s="1037"/>
      <c r="H147" s="1038"/>
      <c r="I147" s="945" t="s">
        <v>239</v>
      </c>
      <c r="J147" s="1037"/>
      <c r="K147" s="1037"/>
      <c r="L147" s="1037"/>
      <c r="M147" s="1037"/>
      <c r="N147" s="1038"/>
      <c r="O147" s="945" t="s">
        <v>171</v>
      </c>
      <c r="P147" s="1037"/>
      <c r="Q147" s="1037"/>
      <c r="R147" s="1037"/>
      <c r="S147" s="1037"/>
      <c r="T147" s="1038"/>
      <c r="U147" s="945" t="s">
        <v>172</v>
      </c>
      <c r="V147" s="1037"/>
      <c r="W147" s="1037"/>
      <c r="X147" s="1037"/>
      <c r="Y147" s="1037"/>
      <c r="Z147" s="1038"/>
      <c r="AA147" s="945" t="s">
        <v>152</v>
      </c>
      <c r="AB147" s="1037"/>
      <c r="AC147" s="1037"/>
      <c r="AD147" s="1037"/>
      <c r="AE147" s="1037"/>
      <c r="AF147" s="1037"/>
      <c r="AG147" s="1037"/>
      <c r="AH147" s="1037"/>
      <c r="AI147" s="1037"/>
      <c r="AJ147" s="1037"/>
      <c r="AK147" s="1037"/>
      <c r="AL147" s="1037"/>
    </row>
    <row r="148" spans="1:38" ht="123.75" customHeight="1">
      <c r="A148" s="1036"/>
      <c r="B148" s="1036"/>
      <c r="C148" s="1032" t="s">
        <v>229</v>
      </c>
      <c r="D148" s="1033"/>
      <c r="E148" s="1034"/>
      <c r="F148" s="1032" t="s">
        <v>240</v>
      </c>
      <c r="G148" s="1033"/>
      <c r="H148" s="1034"/>
      <c r="I148" s="1032" t="s">
        <v>229</v>
      </c>
      <c r="J148" s="1033"/>
      <c r="K148" s="1034"/>
      <c r="L148" s="1032" t="s">
        <v>228</v>
      </c>
      <c r="M148" s="1033"/>
      <c r="N148" s="1034"/>
      <c r="O148" s="1032" t="s">
        <v>229</v>
      </c>
      <c r="P148" s="1033"/>
      <c r="Q148" s="1034"/>
      <c r="R148" s="1032" t="s">
        <v>228</v>
      </c>
      <c r="S148" s="1033"/>
      <c r="T148" s="1034"/>
      <c r="U148" s="1032" t="s">
        <v>229</v>
      </c>
      <c r="V148" s="1033"/>
      <c r="W148" s="1034"/>
      <c r="X148" s="1032" t="s">
        <v>228</v>
      </c>
      <c r="Y148" s="1033"/>
      <c r="Z148" s="1034"/>
      <c r="AA148" s="1032" t="s">
        <v>241</v>
      </c>
      <c r="AB148" s="1033"/>
      <c r="AC148" s="1034"/>
      <c r="AD148" s="1032" t="s">
        <v>242</v>
      </c>
      <c r="AE148" s="1033"/>
      <c r="AF148" s="1034"/>
      <c r="AG148" s="1032" t="s">
        <v>243</v>
      </c>
      <c r="AH148" s="1033"/>
      <c r="AI148" s="1034"/>
      <c r="AJ148" s="1032" t="s">
        <v>244</v>
      </c>
      <c r="AK148" s="1033"/>
      <c r="AL148" s="1033"/>
    </row>
    <row r="149" spans="1:38" ht="13.5" customHeight="1" thickBot="1">
      <c r="A149" s="102" t="s">
        <v>103</v>
      </c>
      <c r="B149" s="128" t="s">
        <v>104</v>
      </c>
      <c r="C149" s="1020" t="s">
        <v>105</v>
      </c>
      <c r="D149" s="1021"/>
      <c r="E149" s="1022"/>
      <c r="F149" s="1020" t="s">
        <v>106</v>
      </c>
      <c r="G149" s="1021"/>
      <c r="H149" s="1022"/>
      <c r="I149" s="1020" t="s">
        <v>107</v>
      </c>
      <c r="J149" s="1021"/>
      <c r="K149" s="1022"/>
      <c r="L149" s="1020" t="s">
        <v>108</v>
      </c>
      <c r="M149" s="1021"/>
      <c r="N149" s="1022"/>
      <c r="O149" s="1020" t="s">
        <v>109</v>
      </c>
      <c r="P149" s="1021"/>
      <c r="Q149" s="1022"/>
      <c r="R149" s="1020" t="s">
        <v>110</v>
      </c>
      <c r="S149" s="1021"/>
      <c r="T149" s="1022"/>
      <c r="U149" s="1020" t="s">
        <v>111</v>
      </c>
      <c r="V149" s="1021"/>
      <c r="W149" s="1022"/>
      <c r="X149" s="1020" t="s">
        <v>112</v>
      </c>
      <c r="Y149" s="1021"/>
      <c r="Z149" s="1022"/>
      <c r="AA149" s="1020" t="s">
        <v>113</v>
      </c>
      <c r="AB149" s="1021"/>
      <c r="AC149" s="1022"/>
      <c r="AD149" s="1020" t="s">
        <v>114</v>
      </c>
      <c r="AE149" s="1021"/>
      <c r="AF149" s="1022"/>
      <c r="AG149" s="1020" t="s">
        <v>115</v>
      </c>
      <c r="AH149" s="1021"/>
      <c r="AI149" s="1022"/>
      <c r="AJ149" s="1020" t="s">
        <v>116</v>
      </c>
      <c r="AK149" s="1021"/>
      <c r="AL149" s="1022"/>
    </row>
    <row r="150" spans="1:38" ht="31.5" customHeight="1">
      <c r="A150" s="98" t="s">
        <v>258</v>
      </c>
      <c r="B150" s="129"/>
      <c r="C150" s="1023"/>
      <c r="D150" s="1024"/>
      <c r="E150" s="1025"/>
      <c r="F150" s="1026"/>
      <c r="G150" s="1027"/>
      <c r="H150" s="1028"/>
      <c r="I150" s="1026"/>
      <c r="J150" s="1027"/>
      <c r="K150" s="1028"/>
      <c r="L150" s="1026"/>
      <c r="M150" s="1027"/>
      <c r="N150" s="1028"/>
      <c r="O150" s="1029"/>
      <c r="P150" s="1030"/>
      <c r="Q150" s="1031"/>
      <c r="R150" s="1029"/>
      <c r="S150" s="1030"/>
      <c r="T150" s="1031"/>
      <c r="U150" s="1007"/>
      <c r="V150" s="1008"/>
      <c r="W150" s="1009"/>
      <c r="X150" s="1007"/>
      <c r="Y150" s="1008"/>
      <c r="Z150" s="1009"/>
      <c r="AA150" s="1007"/>
      <c r="AB150" s="1008"/>
      <c r="AC150" s="1009"/>
      <c r="AD150" s="1007"/>
      <c r="AE150" s="1008"/>
      <c r="AF150" s="1009"/>
      <c r="AG150" s="1007"/>
      <c r="AH150" s="1008"/>
      <c r="AI150" s="1009"/>
      <c r="AJ150" s="1007"/>
      <c r="AK150" s="1008"/>
      <c r="AL150" s="1010"/>
    </row>
    <row r="151" spans="1:38" ht="18.75" customHeight="1">
      <c r="A151" s="100" t="s">
        <v>201</v>
      </c>
      <c r="B151" s="130"/>
      <c r="C151" s="1011"/>
      <c r="D151" s="1012"/>
      <c r="E151" s="1013"/>
      <c r="F151" s="1014"/>
      <c r="G151" s="1015"/>
      <c r="H151" s="1016"/>
      <c r="I151" s="1014"/>
      <c r="J151" s="1015"/>
      <c r="K151" s="1016"/>
      <c r="L151" s="1014"/>
      <c r="M151" s="1015"/>
      <c r="N151" s="1016"/>
      <c r="O151" s="1017"/>
      <c r="P151" s="1018"/>
      <c r="Q151" s="1019"/>
      <c r="R151" s="1017"/>
      <c r="S151" s="1018"/>
      <c r="T151" s="1019"/>
      <c r="U151" s="997"/>
      <c r="V151" s="998"/>
      <c r="W151" s="999"/>
      <c r="X151" s="997"/>
      <c r="Y151" s="998"/>
      <c r="Z151" s="999"/>
      <c r="AA151" s="997"/>
      <c r="AB151" s="998"/>
      <c r="AC151" s="999"/>
      <c r="AD151" s="997"/>
      <c r="AE151" s="998"/>
      <c r="AF151" s="999"/>
      <c r="AG151" s="997"/>
      <c r="AH151" s="998"/>
      <c r="AI151" s="999"/>
      <c r="AJ151" s="997"/>
      <c r="AK151" s="998"/>
      <c r="AL151" s="1000"/>
    </row>
    <row r="152" spans="1:38" s="91" customFormat="1" ht="18" customHeight="1" thickBot="1">
      <c r="A152" s="103" t="s">
        <v>202</v>
      </c>
      <c r="B152" s="131"/>
      <c r="C152" s="1001"/>
      <c r="D152" s="1002"/>
      <c r="E152" s="1003"/>
      <c r="F152" s="1004"/>
      <c r="G152" s="1005"/>
      <c r="H152" s="1006"/>
      <c r="I152" s="1004"/>
      <c r="J152" s="1005"/>
      <c r="K152" s="1006"/>
      <c r="L152" s="1004"/>
      <c r="M152" s="1005"/>
      <c r="N152" s="1006"/>
      <c r="O152" s="993"/>
      <c r="P152" s="994"/>
      <c r="Q152" s="995"/>
      <c r="R152" s="993"/>
      <c r="S152" s="994"/>
      <c r="T152" s="995"/>
      <c r="U152" s="990"/>
      <c r="V152" s="991"/>
      <c r="W152" s="996"/>
      <c r="X152" s="990"/>
      <c r="Y152" s="991"/>
      <c r="Z152" s="996"/>
      <c r="AA152" s="990"/>
      <c r="AB152" s="991"/>
      <c r="AC152" s="996"/>
      <c r="AD152" s="990"/>
      <c r="AE152" s="991"/>
      <c r="AF152" s="996"/>
      <c r="AG152" s="990"/>
      <c r="AH152" s="991"/>
      <c r="AI152" s="996"/>
      <c r="AJ152" s="990"/>
      <c r="AK152" s="991"/>
      <c r="AL152" s="992"/>
    </row>
    <row r="153" spans="1:38" s="91" customFormat="1" ht="5.2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</row>
    <row r="154" spans="1:38" ht="12" customHeight="1">
      <c r="A154" s="898" t="s">
        <v>262</v>
      </c>
      <c r="B154" s="983"/>
      <c r="C154" s="983"/>
      <c r="D154" s="983"/>
      <c r="E154" s="983"/>
      <c r="F154" s="983"/>
      <c r="G154" s="983"/>
      <c r="H154" s="983"/>
      <c r="I154" s="983"/>
      <c r="J154" s="983"/>
      <c r="K154" s="983"/>
      <c r="L154" s="983"/>
      <c r="M154" s="983"/>
      <c r="N154" s="983"/>
      <c r="O154" s="983"/>
      <c r="P154" s="983"/>
      <c r="Q154" s="983"/>
      <c r="R154" s="983"/>
      <c r="S154" s="983"/>
      <c r="T154" s="983"/>
      <c r="U154" s="983"/>
      <c r="V154" s="983"/>
      <c r="W154" s="983"/>
      <c r="X154" s="983"/>
      <c r="Y154" s="983"/>
      <c r="Z154" s="983"/>
      <c r="AA154" s="983"/>
      <c r="AB154" s="983"/>
      <c r="AC154" s="983"/>
      <c r="AD154" s="983"/>
      <c r="AE154" s="983"/>
      <c r="AF154" s="983"/>
      <c r="AG154" s="983"/>
      <c r="AH154" s="983"/>
      <c r="AI154" s="983"/>
      <c r="AJ154" s="983"/>
      <c r="AK154" s="983"/>
      <c r="AL154" s="983"/>
    </row>
    <row r="155" spans="1:38" ht="15" customHeight="1">
      <c r="A155" s="898" t="s">
        <v>263</v>
      </c>
      <c r="B155" s="983"/>
      <c r="C155" s="983"/>
      <c r="D155" s="983"/>
      <c r="E155" s="983"/>
      <c r="F155" s="983"/>
      <c r="G155" s="983"/>
      <c r="H155" s="983"/>
      <c r="I155" s="983"/>
      <c r="J155" s="983"/>
      <c r="K155" s="983"/>
      <c r="L155" s="983"/>
      <c r="M155" s="983"/>
      <c r="N155" s="983"/>
      <c r="O155" s="983"/>
      <c r="P155" s="983"/>
      <c r="Q155" s="983"/>
      <c r="R155" s="983"/>
      <c r="S155" s="983"/>
      <c r="T155" s="983"/>
      <c r="U155" s="983"/>
      <c r="V155" s="983"/>
      <c r="W155" s="983"/>
      <c r="X155" s="983"/>
      <c r="Y155" s="983"/>
      <c r="Z155" s="983"/>
      <c r="AA155" s="983"/>
      <c r="AB155" s="983"/>
      <c r="AC155" s="983"/>
      <c r="AD155" s="983"/>
      <c r="AE155" s="983"/>
      <c r="AF155" s="983"/>
      <c r="AG155" s="983"/>
      <c r="AH155" s="983"/>
      <c r="AI155" s="983"/>
      <c r="AJ155" s="983"/>
      <c r="AK155" s="983"/>
      <c r="AL155" s="983"/>
    </row>
    <row r="156" spans="1:38" s="76" customFormat="1" ht="10.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</row>
    <row r="157" spans="1:38" s="76" customFormat="1" ht="20.100000000000001" customHeight="1">
      <c r="A157" s="984" t="s">
        <v>0</v>
      </c>
      <c r="B157" s="943" t="s">
        <v>222</v>
      </c>
      <c r="C157" s="928"/>
      <c r="D157" s="939" t="s">
        <v>223</v>
      </c>
      <c r="E157" s="939"/>
      <c r="F157" s="939"/>
      <c r="G157" s="939"/>
      <c r="H157" s="939"/>
      <c r="I157" s="939"/>
      <c r="J157" s="939"/>
      <c r="K157" s="939" t="s">
        <v>224</v>
      </c>
      <c r="L157" s="939"/>
      <c r="M157" s="939"/>
      <c r="N157" s="939"/>
      <c r="O157" s="939"/>
      <c r="P157" s="939"/>
      <c r="Q157" s="939" t="s">
        <v>172</v>
      </c>
      <c r="R157" s="939"/>
      <c r="S157" s="939"/>
      <c r="T157" s="939"/>
      <c r="U157" s="939"/>
      <c r="V157" s="939"/>
      <c r="W157" s="939" t="s">
        <v>152</v>
      </c>
      <c r="X157" s="939"/>
      <c r="Y157" s="939"/>
      <c r="Z157" s="939"/>
      <c r="AA157" s="939"/>
      <c r="AB157" s="939"/>
      <c r="AC157" s="939"/>
      <c r="AD157" s="939"/>
      <c r="AE157" s="939"/>
      <c r="AF157" s="939"/>
      <c r="AG157" s="939"/>
      <c r="AH157" s="939"/>
      <c r="AI157" s="939"/>
      <c r="AJ157" s="939"/>
      <c r="AK157" s="939"/>
      <c r="AL157" s="945"/>
    </row>
    <row r="158" spans="1:38" s="76" customFormat="1" ht="12" customHeight="1">
      <c r="A158" s="984"/>
      <c r="B158" s="985"/>
      <c r="C158" s="986"/>
      <c r="D158" s="939"/>
      <c r="E158" s="939"/>
      <c r="F158" s="939"/>
      <c r="G158" s="939"/>
      <c r="H158" s="939"/>
      <c r="I158" s="939"/>
      <c r="J158" s="939"/>
      <c r="K158" s="939"/>
      <c r="L158" s="939"/>
      <c r="M158" s="939"/>
      <c r="N158" s="939"/>
      <c r="O158" s="939"/>
      <c r="P158" s="939"/>
      <c r="Q158" s="939"/>
      <c r="R158" s="939"/>
      <c r="S158" s="939"/>
      <c r="T158" s="939"/>
      <c r="U158" s="939"/>
      <c r="V158" s="939"/>
      <c r="W158" s="939"/>
      <c r="X158" s="939"/>
      <c r="Y158" s="939"/>
      <c r="Z158" s="939"/>
      <c r="AA158" s="939"/>
      <c r="AB158" s="939"/>
      <c r="AC158" s="939"/>
      <c r="AD158" s="939"/>
      <c r="AE158" s="939"/>
      <c r="AF158" s="939"/>
      <c r="AG158" s="939"/>
      <c r="AH158" s="939"/>
      <c r="AI158" s="939"/>
      <c r="AJ158" s="939"/>
      <c r="AK158" s="939"/>
      <c r="AL158" s="945"/>
    </row>
    <row r="159" spans="1:38" s="76" customFormat="1" ht="91.5" customHeight="1">
      <c r="A159" s="984"/>
      <c r="B159" s="987"/>
      <c r="C159" s="988"/>
      <c r="D159" s="939" t="s">
        <v>225</v>
      </c>
      <c r="E159" s="939"/>
      <c r="F159" s="939"/>
      <c r="G159" s="939"/>
      <c r="H159" s="939" t="s">
        <v>226</v>
      </c>
      <c r="I159" s="939"/>
      <c r="J159" s="939"/>
      <c r="K159" s="939" t="s">
        <v>227</v>
      </c>
      <c r="L159" s="939"/>
      <c r="M159" s="939"/>
      <c r="N159" s="939" t="s">
        <v>228</v>
      </c>
      <c r="O159" s="939"/>
      <c r="P159" s="939"/>
      <c r="Q159" s="939" t="s">
        <v>229</v>
      </c>
      <c r="R159" s="939"/>
      <c r="S159" s="939"/>
      <c r="T159" s="939" t="s">
        <v>228</v>
      </c>
      <c r="U159" s="939"/>
      <c r="V159" s="939"/>
      <c r="W159" s="939" t="s">
        <v>230</v>
      </c>
      <c r="X159" s="939"/>
      <c r="Y159" s="939"/>
      <c r="Z159" s="939"/>
      <c r="AA159" s="939"/>
      <c r="AB159" s="939" t="s">
        <v>231</v>
      </c>
      <c r="AC159" s="939"/>
      <c r="AD159" s="939"/>
      <c r="AE159" s="939"/>
      <c r="AF159" s="939" t="s">
        <v>232</v>
      </c>
      <c r="AG159" s="939"/>
      <c r="AH159" s="939"/>
      <c r="AI159" s="939"/>
      <c r="AJ159" s="939" t="s">
        <v>264</v>
      </c>
      <c r="AK159" s="939"/>
      <c r="AL159" s="945"/>
    </row>
    <row r="160" spans="1:38" s="76" customFormat="1" ht="15" customHeight="1" thickBot="1">
      <c r="A160" s="126">
        <v>1</v>
      </c>
      <c r="B160" s="982" t="s">
        <v>104</v>
      </c>
      <c r="C160" s="897"/>
      <c r="D160" s="976" t="s">
        <v>105</v>
      </c>
      <c r="E160" s="976"/>
      <c r="F160" s="976"/>
      <c r="G160" s="976"/>
      <c r="H160" s="976" t="s">
        <v>106</v>
      </c>
      <c r="I160" s="976"/>
      <c r="J160" s="976"/>
      <c r="K160" s="976" t="s">
        <v>107</v>
      </c>
      <c r="L160" s="976"/>
      <c r="M160" s="976"/>
      <c r="N160" s="976" t="s">
        <v>108</v>
      </c>
      <c r="O160" s="976"/>
      <c r="P160" s="976"/>
      <c r="Q160" s="976" t="s">
        <v>109</v>
      </c>
      <c r="R160" s="976"/>
      <c r="S160" s="976"/>
      <c r="T160" s="976" t="s">
        <v>110</v>
      </c>
      <c r="U160" s="976"/>
      <c r="V160" s="976"/>
      <c r="W160" s="976" t="s">
        <v>111</v>
      </c>
      <c r="X160" s="976"/>
      <c r="Y160" s="976"/>
      <c r="Z160" s="976"/>
      <c r="AA160" s="976"/>
      <c r="AB160" s="976" t="s">
        <v>112</v>
      </c>
      <c r="AC160" s="976"/>
      <c r="AD160" s="976"/>
      <c r="AE160" s="976"/>
      <c r="AF160" s="976" t="s">
        <v>113</v>
      </c>
      <c r="AG160" s="976"/>
      <c r="AH160" s="976"/>
      <c r="AI160" s="976"/>
      <c r="AJ160" s="976" t="s">
        <v>114</v>
      </c>
      <c r="AK160" s="976"/>
      <c r="AL160" s="977"/>
    </row>
    <row r="161" spans="1:38" s="76" customFormat="1" ht="30" customHeight="1">
      <c r="A161" s="98" t="s">
        <v>265</v>
      </c>
      <c r="B161" s="978"/>
      <c r="C161" s="979"/>
      <c r="D161" s="980"/>
      <c r="E161" s="980"/>
      <c r="F161" s="980"/>
      <c r="G161" s="980"/>
      <c r="H161" s="980"/>
      <c r="I161" s="980"/>
      <c r="J161" s="980"/>
      <c r="K161" s="980"/>
      <c r="L161" s="980"/>
      <c r="M161" s="980"/>
      <c r="N161" s="981"/>
      <c r="O161" s="981"/>
      <c r="P161" s="981"/>
      <c r="Q161" s="970"/>
      <c r="R161" s="970"/>
      <c r="S161" s="970"/>
      <c r="T161" s="970"/>
      <c r="U161" s="970"/>
      <c r="V161" s="970"/>
      <c r="W161" s="970"/>
      <c r="X161" s="970"/>
      <c r="Y161" s="970"/>
      <c r="Z161" s="970"/>
      <c r="AA161" s="970"/>
      <c r="AB161" s="970"/>
      <c r="AC161" s="970"/>
      <c r="AD161" s="970"/>
      <c r="AE161" s="970"/>
      <c r="AF161" s="970"/>
      <c r="AG161" s="970"/>
      <c r="AH161" s="970"/>
      <c r="AI161" s="970"/>
      <c r="AJ161" s="970"/>
      <c r="AK161" s="970"/>
      <c r="AL161" s="971"/>
    </row>
    <row r="162" spans="1:38" s="76" customFormat="1" ht="15" customHeight="1">
      <c r="A162" s="100" t="s">
        <v>201</v>
      </c>
      <c r="B162" s="972"/>
      <c r="C162" s="973"/>
      <c r="D162" s="974"/>
      <c r="E162" s="974"/>
      <c r="F162" s="974"/>
      <c r="G162" s="974"/>
      <c r="H162" s="974"/>
      <c r="I162" s="974"/>
      <c r="J162" s="974"/>
      <c r="K162" s="974"/>
      <c r="L162" s="974"/>
      <c r="M162" s="974"/>
      <c r="N162" s="975"/>
      <c r="O162" s="975"/>
      <c r="P162" s="975"/>
      <c r="Q162" s="939"/>
      <c r="R162" s="939"/>
      <c r="S162" s="939"/>
      <c r="T162" s="939"/>
      <c r="U162" s="939"/>
      <c r="V162" s="939"/>
      <c r="W162" s="939"/>
      <c r="X162" s="939"/>
      <c r="Y162" s="939"/>
      <c r="Z162" s="939"/>
      <c r="AA162" s="939"/>
      <c r="AB162" s="939"/>
      <c r="AC162" s="939"/>
      <c r="AD162" s="939"/>
      <c r="AE162" s="939"/>
      <c r="AF162" s="939"/>
      <c r="AG162" s="939"/>
      <c r="AH162" s="939"/>
      <c r="AI162" s="939"/>
      <c r="AJ162" s="939"/>
      <c r="AK162" s="939"/>
      <c r="AL162" s="965"/>
    </row>
    <row r="163" spans="1:38" s="76" customFormat="1" ht="15" customHeight="1">
      <c r="A163" s="103" t="s">
        <v>202</v>
      </c>
      <c r="B163" s="972"/>
      <c r="C163" s="973"/>
      <c r="D163" s="974"/>
      <c r="E163" s="974"/>
      <c r="F163" s="974"/>
      <c r="G163" s="974"/>
      <c r="H163" s="974"/>
      <c r="I163" s="974"/>
      <c r="J163" s="974"/>
      <c r="K163" s="974"/>
      <c r="L163" s="974"/>
      <c r="M163" s="974"/>
      <c r="N163" s="975"/>
      <c r="O163" s="975"/>
      <c r="P163" s="975"/>
      <c r="Q163" s="939"/>
      <c r="R163" s="939"/>
      <c r="S163" s="939"/>
      <c r="T163" s="939"/>
      <c r="U163" s="939"/>
      <c r="V163" s="939"/>
      <c r="W163" s="939"/>
      <c r="X163" s="939"/>
      <c r="Y163" s="939"/>
      <c r="Z163" s="939"/>
      <c r="AA163" s="939"/>
      <c r="AB163" s="939"/>
      <c r="AC163" s="939"/>
      <c r="AD163" s="939"/>
      <c r="AE163" s="939"/>
      <c r="AF163" s="939"/>
      <c r="AG163" s="939"/>
      <c r="AH163" s="939"/>
      <c r="AI163" s="939"/>
      <c r="AJ163" s="939"/>
      <c r="AK163" s="939"/>
      <c r="AL163" s="965"/>
    </row>
    <row r="164" spans="1:38" s="76" customFormat="1" ht="30" customHeight="1">
      <c r="A164" s="98" t="s">
        <v>266</v>
      </c>
      <c r="B164" s="972"/>
      <c r="C164" s="973"/>
      <c r="D164" s="974"/>
      <c r="E164" s="974"/>
      <c r="F164" s="974"/>
      <c r="G164" s="974"/>
      <c r="H164" s="974"/>
      <c r="I164" s="974"/>
      <c r="J164" s="974"/>
      <c r="K164" s="974"/>
      <c r="L164" s="974"/>
      <c r="M164" s="974"/>
      <c r="N164" s="975"/>
      <c r="O164" s="975"/>
      <c r="P164" s="975"/>
      <c r="Q164" s="939"/>
      <c r="R164" s="939"/>
      <c r="S164" s="939"/>
      <c r="T164" s="939"/>
      <c r="U164" s="939"/>
      <c r="V164" s="939"/>
      <c r="W164" s="939"/>
      <c r="X164" s="939"/>
      <c r="Y164" s="939"/>
      <c r="Z164" s="939"/>
      <c r="AA164" s="939"/>
      <c r="AB164" s="939"/>
      <c r="AC164" s="939"/>
      <c r="AD164" s="939"/>
      <c r="AE164" s="939"/>
      <c r="AF164" s="939"/>
      <c r="AG164" s="939"/>
      <c r="AH164" s="939"/>
      <c r="AI164" s="939"/>
      <c r="AJ164" s="939"/>
      <c r="AK164" s="939"/>
      <c r="AL164" s="965"/>
    </row>
    <row r="165" spans="1:38" s="76" customFormat="1" ht="17.25" customHeight="1">
      <c r="A165" s="100" t="s">
        <v>201</v>
      </c>
      <c r="B165" s="972"/>
      <c r="C165" s="973"/>
      <c r="D165" s="974"/>
      <c r="E165" s="974"/>
      <c r="F165" s="974"/>
      <c r="G165" s="974"/>
      <c r="H165" s="974"/>
      <c r="I165" s="974"/>
      <c r="J165" s="974"/>
      <c r="K165" s="974"/>
      <c r="L165" s="974"/>
      <c r="M165" s="974"/>
      <c r="N165" s="975"/>
      <c r="O165" s="975"/>
      <c r="P165" s="975"/>
      <c r="Q165" s="939"/>
      <c r="R165" s="939"/>
      <c r="S165" s="939"/>
      <c r="T165" s="939"/>
      <c r="U165" s="939"/>
      <c r="V165" s="939"/>
      <c r="W165" s="939"/>
      <c r="X165" s="939"/>
      <c r="Y165" s="939"/>
      <c r="Z165" s="939"/>
      <c r="AA165" s="939"/>
      <c r="AB165" s="939"/>
      <c r="AC165" s="939"/>
      <c r="AD165" s="939"/>
      <c r="AE165" s="939"/>
      <c r="AF165" s="939"/>
      <c r="AG165" s="939"/>
      <c r="AH165" s="939"/>
      <c r="AI165" s="939"/>
      <c r="AJ165" s="939"/>
      <c r="AK165" s="939"/>
      <c r="AL165" s="965"/>
    </row>
    <row r="166" spans="1:38" s="76" customFormat="1" ht="15" customHeight="1" thickBot="1">
      <c r="A166" s="103" t="s">
        <v>202</v>
      </c>
      <c r="B166" s="966"/>
      <c r="C166" s="967"/>
      <c r="D166" s="968"/>
      <c r="E166" s="968"/>
      <c r="F166" s="968"/>
      <c r="G166" s="968"/>
      <c r="H166" s="968"/>
      <c r="I166" s="968"/>
      <c r="J166" s="968"/>
      <c r="K166" s="968"/>
      <c r="L166" s="968"/>
      <c r="M166" s="968"/>
      <c r="N166" s="989"/>
      <c r="O166" s="989"/>
      <c r="P166" s="989"/>
      <c r="Q166" s="963"/>
      <c r="R166" s="963"/>
      <c r="S166" s="963"/>
      <c r="T166" s="963"/>
      <c r="U166" s="963"/>
      <c r="V166" s="963"/>
      <c r="W166" s="963"/>
      <c r="X166" s="963"/>
      <c r="Y166" s="963"/>
      <c r="Z166" s="963"/>
      <c r="AA166" s="963"/>
      <c r="AB166" s="963"/>
      <c r="AC166" s="963"/>
      <c r="AD166" s="963"/>
      <c r="AE166" s="963"/>
      <c r="AF166" s="963"/>
      <c r="AG166" s="963"/>
      <c r="AH166" s="963"/>
      <c r="AI166" s="963"/>
      <c r="AJ166" s="963"/>
      <c r="AK166" s="963"/>
      <c r="AL166" s="964"/>
    </row>
    <row r="167" spans="1:38" s="76" customFormat="1" ht="6.7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</row>
    <row r="168" spans="1:38" s="76" customFormat="1" ht="15" customHeight="1">
      <c r="A168" s="898" t="s">
        <v>263</v>
      </c>
      <c r="B168" s="983"/>
      <c r="C168" s="983"/>
      <c r="D168" s="983"/>
      <c r="E168" s="983"/>
      <c r="F168" s="983"/>
      <c r="G168" s="983"/>
      <c r="H168" s="983"/>
      <c r="I168" s="983"/>
      <c r="J168" s="983"/>
      <c r="K168" s="983"/>
      <c r="L168" s="983"/>
      <c r="M168" s="983"/>
      <c r="N168" s="983"/>
      <c r="O168" s="983"/>
      <c r="P168" s="983"/>
      <c r="Q168" s="983"/>
      <c r="R168" s="983"/>
      <c r="S168" s="983"/>
      <c r="T168" s="983"/>
      <c r="U168" s="983"/>
      <c r="V168" s="983"/>
      <c r="W168" s="983"/>
      <c r="X168" s="983"/>
      <c r="Y168" s="983"/>
      <c r="Z168" s="983"/>
      <c r="AA168" s="983"/>
      <c r="AB168" s="983"/>
      <c r="AC168" s="983"/>
      <c r="AD168" s="983"/>
      <c r="AE168" s="983"/>
      <c r="AF168" s="983"/>
      <c r="AG168" s="983"/>
      <c r="AH168" s="983"/>
      <c r="AI168" s="983"/>
      <c r="AJ168" s="983"/>
      <c r="AK168" s="983"/>
      <c r="AL168" s="983"/>
    </row>
    <row r="169" spans="1:38" s="76" customFormat="1" ht="7.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</row>
    <row r="170" spans="1:38" ht="18.75" customHeight="1">
      <c r="A170" s="984" t="s">
        <v>0</v>
      </c>
      <c r="B170" s="943" t="s">
        <v>222</v>
      </c>
      <c r="C170" s="928"/>
      <c r="D170" s="939" t="s">
        <v>223</v>
      </c>
      <c r="E170" s="939"/>
      <c r="F170" s="939"/>
      <c r="G170" s="939"/>
      <c r="H170" s="939"/>
      <c r="I170" s="939"/>
      <c r="J170" s="939"/>
      <c r="K170" s="939" t="s">
        <v>224</v>
      </c>
      <c r="L170" s="939"/>
      <c r="M170" s="939"/>
      <c r="N170" s="939"/>
      <c r="O170" s="939"/>
      <c r="P170" s="939"/>
      <c r="Q170" s="939" t="s">
        <v>172</v>
      </c>
      <c r="R170" s="939"/>
      <c r="S170" s="939"/>
      <c r="T170" s="939"/>
      <c r="U170" s="939"/>
      <c r="V170" s="939"/>
      <c r="W170" s="939" t="s">
        <v>152</v>
      </c>
      <c r="X170" s="939"/>
      <c r="Y170" s="939"/>
      <c r="Z170" s="939"/>
      <c r="AA170" s="939"/>
      <c r="AB170" s="939"/>
      <c r="AC170" s="939"/>
      <c r="AD170" s="939"/>
      <c r="AE170" s="939"/>
      <c r="AF170" s="939"/>
      <c r="AG170" s="939"/>
      <c r="AH170" s="939"/>
      <c r="AI170" s="939"/>
      <c r="AJ170" s="939"/>
      <c r="AK170" s="939"/>
      <c r="AL170" s="945"/>
    </row>
    <row r="171" spans="1:38">
      <c r="A171" s="984"/>
      <c r="B171" s="985"/>
      <c r="C171" s="986"/>
      <c r="D171" s="939"/>
      <c r="E171" s="939"/>
      <c r="F171" s="939"/>
      <c r="G171" s="939"/>
      <c r="H171" s="939"/>
      <c r="I171" s="939"/>
      <c r="J171" s="939"/>
      <c r="K171" s="939"/>
      <c r="L171" s="939"/>
      <c r="M171" s="939"/>
      <c r="N171" s="939"/>
      <c r="O171" s="939"/>
      <c r="P171" s="939"/>
      <c r="Q171" s="939"/>
      <c r="R171" s="939"/>
      <c r="S171" s="939"/>
      <c r="T171" s="939"/>
      <c r="U171" s="939"/>
      <c r="V171" s="939"/>
      <c r="W171" s="939"/>
      <c r="X171" s="939"/>
      <c r="Y171" s="939"/>
      <c r="Z171" s="939"/>
      <c r="AA171" s="939"/>
      <c r="AB171" s="939"/>
      <c r="AC171" s="939"/>
      <c r="AD171" s="939"/>
      <c r="AE171" s="939"/>
      <c r="AF171" s="939"/>
      <c r="AG171" s="939"/>
      <c r="AH171" s="939"/>
      <c r="AI171" s="939"/>
      <c r="AJ171" s="939"/>
      <c r="AK171" s="939"/>
      <c r="AL171" s="945"/>
    </row>
    <row r="172" spans="1:38" ht="85.5" customHeight="1">
      <c r="A172" s="984"/>
      <c r="B172" s="987"/>
      <c r="C172" s="988"/>
      <c r="D172" s="939" t="s">
        <v>225</v>
      </c>
      <c r="E172" s="939"/>
      <c r="F172" s="939"/>
      <c r="G172" s="939"/>
      <c r="H172" s="939" t="s">
        <v>226</v>
      </c>
      <c r="I172" s="939"/>
      <c r="J172" s="939"/>
      <c r="K172" s="939" t="s">
        <v>227</v>
      </c>
      <c r="L172" s="939"/>
      <c r="M172" s="939"/>
      <c r="N172" s="939" t="s">
        <v>228</v>
      </c>
      <c r="O172" s="939"/>
      <c r="P172" s="939"/>
      <c r="Q172" s="939" t="s">
        <v>229</v>
      </c>
      <c r="R172" s="939"/>
      <c r="S172" s="939"/>
      <c r="T172" s="939" t="s">
        <v>228</v>
      </c>
      <c r="U172" s="939"/>
      <c r="V172" s="939"/>
      <c r="W172" s="939" t="s">
        <v>230</v>
      </c>
      <c r="X172" s="939"/>
      <c r="Y172" s="939"/>
      <c r="Z172" s="939"/>
      <c r="AA172" s="939"/>
      <c r="AB172" s="939" t="s">
        <v>231</v>
      </c>
      <c r="AC172" s="939"/>
      <c r="AD172" s="939"/>
      <c r="AE172" s="939"/>
      <c r="AF172" s="939" t="s">
        <v>232</v>
      </c>
      <c r="AG172" s="939"/>
      <c r="AH172" s="939"/>
      <c r="AI172" s="939"/>
      <c r="AJ172" s="939" t="s">
        <v>264</v>
      </c>
      <c r="AK172" s="939"/>
      <c r="AL172" s="945"/>
    </row>
    <row r="173" spans="1:38" s="91" customFormat="1" ht="15.75" thickBot="1">
      <c r="A173" s="126">
        <v>1</v>
      </c>
      <c r="B173" s="982" t="s">
        <v>104</v>
      </c>
      <c r="C173" s="897"/>
      <c r="D173" s="976" t="s">
        <v>105</v>
      </c>
      <c r="E173" s="976"/>
      <c r="F173" s="976"/>
      <c r="G173" s="976"/>
      <c r="H173" s="976" t="s">
        <v>106</v>
      </c>
      <c r="I173" s="976"/>
      <c r="J173" s="976"/>
      <c r="K173" s="976" t="s">
        <v>107</v>
      </c>
      <c r="L173" s="976"/>
      <c r="M173" s="976"/>
      <c r="N173" s="976" t="s">
        <v>108</v>
      </c>
      <c r="O173" s="976"/>
      <c r="P173" s="976"/>
      <c r="Q173" s="976" t="s">
        <v>109</v>
      </c>
      <c r="R173" s="976"/>
      <c r="S173" s="976"/>
      <c r="T173" s="976" t="s">
        <v>110</v>
      </c>
      <c r="U173" s="976"/>
      <c r="V173" s="976"/>
      <c r="W173" s="976" t="s">
        <v>111</v>
      </c>
      <c r="X173" s="976"/>
      <c r="Y173" s="976"/>
      <c r="Z173" s="976"/>
      <c r="AA173" s="976"/>
      <c r="AB173" s="976" t="s">
        <v>112</v>
      </c>
      <c r="AC173" s="976"/>
      <c r="AD173" s="976"/>
      <c r="AE173" s="976"/>
      <c r="AF173" s="976" t="s">
        <v>113</v>
      </c>
      <c r="AG173" s="976"/>
      <c r="AH173" s="976"/>
      <c r="AI173" s="976"/>
      <c r="AJ173" s="976" t="s">
        <v>114</v>
      </c>
      <c r="AK173" s="976"/>
      <c r="AL173" s="977"/>
    </row>
    <row r="174" spans="1:38" ht="30">
      <c r="A174" s="98" t="s">
        <v>265</v>
      </c>
      <c r="B174" s="978"/>
      <c r="C174" s="979"/>
      <c r="D174" s="980"/>
      <c r="E174" s="980"/>
      <c r="F174" s="980"/>
      <c r="G174" s="980"/>
      <c r="H174" s="980"/>
      <c r="I174" s="980"/>
      <c r="J174" s="980"/>
      <c r="K174" s="980"/>
      <c r="L174" s="980"/>
      <c r="M174" s="980"/>
      <c r="N174" s="981"/>
      <c r="O174" s="981"/>
      <c r="P174" s="981"/>
      <c r="Q174" s="970"/>
      <c r="R174" s="970"/>
      <c r="S174" s="970"/>
      <c r="T174" s="970"/>
      <c r="U174" s="970"/>
      <c r="V174" s="970"/>
      <c r="W174" s="970"/>
      <c r="X174" s="970"/>
      <c r="Y174" s="970"/>
      <c r="Z174" s="970"/>
      <c r="AA174" s="970"/>
      <c r="AB174" s="970"/>
      <c r="AC174" s="970"/>
      <c r="AD174" s="970"/>
      <c r="AE174" s="970"/>
      <c r="AF174" s="970"/>
      <c r="AG174" s="970"/>
      <c r="AH174" s="970"/>
      <c r="AI174" s="970"/>
      <c r="AJ174" s="970"/>
      <c r="AK174" s="970"/>
      <c r="AL174" s="971"/>
    </row>
    <row r="175" spans="1:38">
      <c r="A175" s="100" t="s">
        <v>201</v>
      </c>
      <c r="B175" s="972"/>
      <c r="C175" s="973"/>
      <c r="D175" s="974"/>
      <c r="E175" s="974"/>
      <c r="F175" s="974"/>
      <c r="G175" s="974"/>
      <c r="H175" s="974"/>
      <c r="I175" s="974"/>
      <c r="J175" s="974"/>
      <c r="K175" s="974"/>
      <c r="L175" s="974"/>
      <c r="M175" s="974"/>
      <c r="N175" s="975"/>
      <c r="O175" s="975"/>
      <c r="P175" s="975"/>
      <c r="Q175" s="939"/>
      <c r="R175" s="939"/>
      <c r="S175" s="939"/>
      <c r="T175" s="939"/>
      <c r="U175" s="939"/>
      <c r="V175" s="939"/>
      <c r="W175" s="939"/>
      <c r="X175" s="939"/>
      <c r="Y175" s="939"/>
      <c r="Z175" s="939"/>
      <c r="AA175" s="939"/>
      <c r="AB175" s="939"/>
      <c r="AC175" s="939"/>
      <c r="AD175" s="939"/>
      <c r="AE175" s="939"/>
      <c r="AF175" s="939"/>
      <c r="AG175" s="939"/>
      <c r="AH175" s="939"/>
      <c r="AI175" s="939"/>
      <c r="AJ175" s="939"/>
      <c r="AK175" s="939"/>
      <c r="AL175" s="965"/>
    </row>
    <row r="176" spans="1:38" s="76" customFormat="1" ht="15" customHeight="1">
      <c r="A176" s="103" t="s">
        <v>202</v>
      </c>
      <c r="B176" s="972"/>
      <c r="C176" s="973"/>
      <c r="D176" s="974"/>
      <c r="E176" s="974"/>
      <c r="F176" s="974"/>
      <c r="G176" s="974"/>
      <c r="H176" s="974"/>
      <c r="I176" s="974"/>
      <c r="J176" s="974"/>
      <c r="K176" s="974"/>
      <c r="L176" s="974"/>
      <c r="M176" s="974"/>
      <c r="N176" s="975"/>
      <c r="O176" s="975"/>
      <c r="P176" s="975"/>
      <c r="Q176" s="939"/>
      <c r="R176" s="939"/>
      <c r="S176" s="939"/>
      <c r="T176" s="939"/>
      <c r="U176" s="939"/>
      <c r="V176" s="939"/>
      <c r="W176" s="939"/>
      <c r="X176" s="939"/>
      <c r="Y176" s="939"/>
      <c r="Z176" s="939"/>
      <c r="AA176" s="939"/>
      <c r="AB176" s="939"/>
      <c r="AC176" s="939"/>
      <c r="AD176" s="939"/>
      <c r="AE176" s="939"/>
      <c r="AF176" s="939"/>
      <c r="AG176" s="939"/>
      <c r="AH176" s="939"/>
      <c r="AI176" s="939"/>
      <c r="AJ176" s="939"/>
      <c r="AK176" s="939"/>
      <c r="AL176" s="965"/>
    </row>
    <row r="177" spans="1:150" s="138" customFormat="1" ht="27.75" customHeight="1">
      <c r="A177" s="98" t="s">
        <v>266</v>
      </c>
      <c r="B177" s="972"/>
      <c r="C177" s="973"/>
      <c r="D177" s="974"/>
      <c r="E177" s="974"/>
      <c r="F177" s="974"/>
      <c r="G177" s="974"/>
      <c r="H177" s="974"/>
      <c r="I177" s="974"/>
      <c r="J177" s="974"/>
      <c r="K177" s="974"/>
      <c r="L177" s="974"/>
      <c r="M177" s="974"/>
      <c r="N177" s="975"/>
      <c r="O177" s="975"/>
      <c r="P177" s="975"/>
      <c r="Q177" s="939"/>
      <c r="R177" s="939"/>
      <c r="S177" s="939"/>
      <c r="T177" s="939"/>
      <c r="U177" s="939"/>
      <c r="V177" s="939"/>
      <c r="W177" s="939"/>
      <c r="X177" s="939"/>
      <c r="Y177" s="939"/>
      <c r="Z177" s="939"/>
      <c r="AA177" s="939"/>
      <c r="AB177" s="939"/>
      <c r="AC177" s="939"/>
      <c r="AD177" s="939"/>
      <c r="AE177" s="939"/>
      <c r="AF177" s="939"/>
      <c r="AG177" s="939"/>
      <c r="AH177" s="939"/>
      <c r="AI177" s="939"/>
      <c r="AJ177" s="939"/>
      <c r="AK177" s="939"/>
      <c r="AL177" s="965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</row>
    <row r="178" spans="1:150" s="138" customFormat="1" ht="17.25" customHeight="1">
      <c r="A178" s="100" t="s">
        <v>201</v>
      </c>
      <c r="B178" s="972"/>
      <c r="C178" s="973"/>
      <c r="D178" s="974"/>
      <c r="E178" s="974"/>
      <c r="F178" s="974"/>
      <c r="G178" s="974"/>
      <c r="H178" s="974"/>
      <c r="I178" s="974"/>
      <c r="J178" s="974"/>
      <c r="K178" s="974"/>
      <c r="L178" s="974"/>
      <c r="M178" s="974"/>
      <c r="N178" s="975"/>
      <c r="O178" s="975"/>
      <c r="P178" s="975"/>
      <c r="Q178" s="939"/>
      <c r="R178" s="939"/>
      <c r="S178" s="939"/>
      <c r="T178" s="939"/>
      <c r="U178" s="939"/>
      <c r="V178" s="939"/>
      <c r="W178" s="939"/>
      <c r="X178" s="939"/>
      <c r="Y178" s="939"/>
      <c r="Z178" s="939"/>
      <c r="AA178" s="939"/>
      <c r="AB178" s="939"/>
      <c r="AC178" s="939"/>
      <c r="AD178" s="939"/>
      <c r="AE178" s="939"/>
      <c r="AF178" s="939"/>
      <c r="AG178" s="939"/>
      <c r="AH178" s="939"/>
      <c r="AI178" s="939"/>
      <c r="AJ178" s="939"/>
      <c r="AK178" s="939"/>
      <c r="AL178" s="965"/>
    </row>
    <row r="179" spans="1:150" s="138" customFormat="1" ht="15.75" customHeight="1" thickBot="1">
      <c r="A179" s="103" t="s">
        <v>202</v>
      </c>
      <c r="B179" s="966"/>
      <c r="C179" s="967"/>
      <c r="D179" s="968"/>
      <c r="E179" s="968"/>
      <c r="F179" s="968"/>
      <c r="G179" s="968"/>
      <c r="H179" s="968"/>
      <c r="I179" s="968"/>
      <c r="J179" s="968"/>
      <c r="K179" s="968"/>
      <c r="L179" s="968"/>
      <c r="M179" s="968"/>
      <c r="N179" s="989"/>
      <c r="O179" s="989"/>
      <c r="P179" s="989"/>
      <c r="Q179" s="963"/>
      <c r="R179" s="963"/>
      <c r="S179" s="963"/>
      <c r="T179" s="963"/>
      <c r="U179" s="963"/>
      <c r="V179" s="963"/>
      <c r="W179" s="963"/>
      <c r="X179" s="963"/>
      <c r="Y179" s="963"/>
      <c r="Z179" s="963"/>
      <c r="AA179" s="963"/>
      <c r="AB179" s="963"/>
      <c r="AC179" s="963"/>
      <c r="AD179" s="963"/>
      <c r="AE179" s="963"/>
      <c r="AF179" s="963"/>
      <c r="AG179" s="963"/>
      <c r="AH179" s="963"/>
      <c r="AI179" s="963"/>
      <c r="AJ179" s="963"/>
      <c r="AK179" s="963"/>
      <c r="AL179" s="964"/>
    </row>
    <row r="180" spans="1:150" s="138" customFormat="1" ht="5.25" customHeight="1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</row>
    <row r="181" spans="1:150" s="138" customFormat="1" ht="15" customHeight="1">
      <c r="A181" s="898" t="s">
        <v>267</v>
      </c>
      <c r="B181" s="983"/>
      <c r="C181" s="983"/>
      <c r="D181" s="983"/>
      <c r="E181" s="983"/>
      <c r="F181" s="983"/>
      <c r="G181" s="983"/>
      <c r="H181" s="983"/>
      <c r="I181" s="983"/>
      <c r="J181" s="983"/>
      <c r="K181" s="983"/>
      <c r="L181" s="983"/>
      <c r="M181" s="983"/>
      <c r="N181" s="983"/>
      <c r="O181" s="983"/>
      <c r="P181" s="983"/>
      <c r="Q181" s="983"/>
      <c r="R181" s="983"/>
      <c r="S181" s="983"/>
      <c r="T181" s="983"/>
      <c r="U181" s="983"/>
      <c r="V181" s="983"/>
      <c r="W181" s="983"/>
      <c r="X181" s="983"/>
      <c r="Y181" s="983"/>
      <c r="Z181" s="983"/>
      <c r="AA181" s="983"/>
      <c r="AB181" s="983"/>
      <c r="AC181" s="983"/>
      <c r="AD181" s="983"/>
      <c r="AE181" s="983"/>
      <c r="AF181" s="983"/>
      <c r="AG181" s="983"/>
      <c r="AH181" s="983"/>
      <c r="AI181" s="983"/>
      <c r="AJ181" s="983"/>
      <c r="AK181" s="983"/>
      <c r="AL181" s="983"/>
    </row>
    <row r="182" spans="1:150" s="138" customFormat="1" ht="7.5" customHeight="1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</row>
    <row r="183" spans="1:150" s="138" customFormat="1" ht="18.75">
      <c r="A183" s="984" t="s">
        <v>0</v>
      </c>
      <c r="B183" s="943" t="s">
        <v>222</v>
      </c>
      <c r="C183" s="928"/>
      <c r="D183" s="939" t="s">
        <v>223</v>
      </c>
      <c r="E183" s="939"/>
      <c r="F183" s="939"/>
      <c r="G183" s="939"/>
      <c r="H183" s="939"/>
      <c r="I183" s="939"/>
      <c r="J183" s="939"/>
      <c r="K183" s="939" t="s">
        <v>224</v>
      </c>
      <c r="L183" s="939"/>
      <c r="M183" s="939"/>
      <c r="N183" s="939"/>
      <c r="O183" s="939"/>
      <c r="P183" s="939"/>
      <c r="Q183" s="939" t="s">
        <v>172</v>
      </c>
      <c r="R183" s="939"/>
      <c r="S183" s="939"/>
      <c r="T183" s="939"/>
      <c r="U183" s="939"/>
      <c r="V183" s="939"/>
      <c r="W183" s="939" t="s">
        <v>152</v>
      </c>
      <c r="X183" s="939"/>
      <c r="Y183" s="939"/>
      <c r="Z183" s="939"/>
      <c r="AA183" s="939"/>
      <c r="AB183" s="939"/>
      <c r="AC183" s="939"/>
      <c r="AD183" s="939"/>
      <c r="AE183" s="939"/>
      <c r="AF183" s="939"/>
      <c r="AG183" s="939"/>
      <c r="AH183" s="939"/>
      <c r="AI183" s="939"/>
      <c r="AJ183" s="939"/>
      <c r="AK183" s="939"/>
      <c r="AL183" s="945"/>
    </row>
    <row r="184" spans="1:150" s="138" customFormat="1" ht="14.25" customHeight="1">
      <c r="A184" s="984"/>
      <c r="B184" s="985"/>
      <c r="C184" s="986"/>
      <c r="D184" s="939"/>
      <c r="E184" s="939"/>
      <c r="F184" s="939"/>
      <c r="G184" s="939"/>
      <c r="H184" s="939"/>
      <c r="I184" s="939"/>
      <c r="J184" s="939"/>
      <c r="K184" s="939"/>
      <c r="L184" s="939"/>
      <c r="M184" s="939"/>
      <c r="N184" s="939"/>
      <c r="O184" s="939"/>
      <c r="P184" s="939"/>
      <c r="Q184" s="939"/>
      <c r="R184" s="939"/>
      <c r="S184" s="939"/>
      <c r="T184" s="939"/>
      <c r="U184" s="939"/>
      <c r="V184" s="939"/>
      <c r="W184" s="939"/>
      <c r="X184" s="939"/>
      <c r="Y184" s="939"/>
      <c r="Z184" s="939"/>
      <c r="AA184" s="939"/>
      <c r="AB184" s="939"/>
      <c r="AC184" s="939"/>
      <c r="AD184" s="939"/>
      <c r="AE184" s="939"/>
      <c r="AF184" s="939"/>
      <c r="AG184" s="939"/>
      <c r="AH184" s="939"/>
      <c r="AI184" s="939"/>
      <c r="AJ184" s="939"/>
      <c r="AK184" s="939"/>
      <c r="AL184" s="945"/>
    </row>
    <row r="185" spans="1:150" s="138" customFormat="1" ht="90" customHeight="1">
      <c r="A185" s="984"/>
      <c r="B185" s="987"/>
      <c r="C185" s="988"/>
      <c r="D185" s="939" t="s">
        <v>225</v>
      </c>
      <c r="E185" s="939"/>
      <c r="F185" s="939"/>
      <c r="G185" s="939"/>
      <c r="H185" s="939" t="s">
        <v>226</v>
      </c>
      <c r="I185" s="939"/>
      <c r="J185" s="939"/>
      <c r="K185" s="939" t="s">
        <v>227</v>
      </c>
      <c r="L185" s="939"/>
      <c r="M185" s="939"/>
      <c r="N185" s="939" t="s">
        <v>228</v>
      </c>
      <c r="O185" s="939"/>
      <c r="P185" s="939"/>
      <c r="Q185" s="939" t="s">
        <v>229</v>
      </c>
      <c r="R185" s="939"/>
      <c r="S185" s="939"/>
      <c r="T185" s="939" t="s">
        <v>228</v>
      </c>
      <c r="U185" s="939"/>
      <c r="V185" s="939"/>
      <c r="W185" s="939" t="s">
        <v>230</v>
      </c>
      <c r="X185" s="939"/>
      <c r="Y185" s="939"/>
      <c r="Z185" s="939"/>
      <c r="AA185" s="939"/>
      <c r="AB185" s="939" t="s">
        <v>231</v>
      </c>
      <c r="AC185" s="939"/>
      <c r="AD185" s="939"/>
      <c r="AE185" s="939"/>
      <c r="AF185" s="939" t="s">
        <v>232</v>
      </c>
      <c r="AG185" s="939"/>
      <c r="AH185" s="939"/>
      <c r="AI185" s="939"/>
      <c r="AJ185" s="939" t="s">
        <v>264</v>
      </c>
      <c r="AK185" s="939"/>
      <c r="AL185" s="945"/>
    </row>
    <row r="186" spans="1:150" s="138" customFormat="1" ht="15.75" customHeight="1" thickBot="1">
      <c r="A186" s="126">
        <v>1</v>
      </c>
      <c r="B186" s="982" t="s">
        <v>104</v>
      </c>
      <c r="C186" s="897"/>
      <c r="D186" s="976" t="s">
        <v>105</v>
      </c>
      <c r="E186" s="976"/>
      <c r="F186" s="976"/>
      <c r="G186" s="976"/>
      <c r="H186" s="976" t="s">
        <v>106</v>
      </c>
      <c r="I186" s="976"/>
      <c r="J186" s="976"/>
      <c r="K186" s="976" t="s">
        <v>107</v>
      </c>
      <c r="L186" s="976"/>
      <c r="M186" s="976"/>
      <c r="N186" s="976" t="s">
        <v>108</v>
      </c>
      <c r="O186" s="976"/>
      <c r="P186" s="976"/>
      <c r="Q186" s="976" t="s">
        <v>109</v>
      </c>
      <c r="R186" s="976"/>
      <c r="S186" s="976"/>
      <c r="T186" s="976" t="s">
        <v>110</v>
      </c>
      <c r="U186" s="976"/>
      <c r="V186" s="976"/>
      <c r="W186" s="976" t="s">
        <v>111</v>
      </c>
      <c r="X186" s="976"/>
      <c r="Y186" s="976"/>
      <c r="Z186" s="976"/>
      <c r="AA186" s="976"/>
      <c r="AB186" s="976" t="s">
        <v>112</v>
      </c>
      <c r="AC186" s="976"/>
      <c r="AD186" s="976"/>
      <c r="AE186" s="976"/>
      <c r="AF186" s="976" t="s">
        <v>113</v>
      </c>
      <c r="AG186" s="976"/>
      <c r="AH186" s="976"/>
      <c r="AI186" s="976"/>
      <c r="AJ186" s="976" t="s">
        <v>114</v>
      </c>
      <c r="AK186" s="976"/>
      <c r="AL186" s="977"/>
    </row>
    <row r="187" spans="1:150" s="138" customFormat="1" ht="27.75" customHeight="1">
      <c r="A187" s="98" t="s">
        <v>265</v>
      </c>
      <c r="B187" s="978"/>
      <c r="C187" s="979"/>
      <c r="D187" s="980"/>
      <c r="E187" s="980"/>
      <c r="F187" s="980"/>
      <c r="G187" s="980"/>
      <c r="H187" s="980"/>
      <c r="I187" s="980"/>
      <c r="J187" s="980"/>
      <c r="K187" s="980"/>
      <c r="L187" s="980"/>
      <c r="M187" s="980"/>
      <c r="N187" s="981"/>
      <c r="O187" s="981"/>
      <c r="P187" s="981"/>
      <c r="Q187" s="970"/>
      <c r="R187" s="970"/>
      <c r="S187" s="970"/>
      <c r="T187" s="970"/>
      <c r="U187" s="970"/>
      <c r="V187" s="970"/>
      <c r="W187" s="970"/>
      <c r="X187" s="970"/>
      <c r="Y187" s="970"/>
      <c r="Z187" s="970"/>
      <c r="AA187" s="970"/>
      <c r="AB187" s="970"/>
      <c r="AC187" s="970"/>
      <c r="AD187" s="970"/>
      <c r="AE187" s="970"/>
      <c r="AF187" s="970"/>
      <c r="AG187" s="970"/>
      <c r="AH187" s="970"/>
      <c r="AI187" s="970"/>
      <c r="AJ187" s="970"/>
      <c r="AK187" s="970"/>
      <c r="AL187" s="971"/>
    </row>
    <row r="188" spans="1:150" s="138" customFormat="1" ht="18.75">
      <c r="A188" s="100" t="s">
        <v>201</v>
      </c>
      <c r="B188" s="972"/>
      <c r="C188" s="973"/>
      <c r="D188" s="974"/>
      <c r="E188" s="974"/>
      <c r="F188" s="974"/>
      <c r="G188" s="974"/>
      <c r="H188" s="974"/>
      <c r="I188" s="974"/>
      <c r="J188" s="974"/>
      <c r="K188" s="974"/>
      <c r="L188" s="974"/>
      <c r="M188" s="974"/>
      <c r="N188" s="975"/>
      <c r="O188" s="975"/>
      <c r="P188" s="975"/>
      <c r="Q188" s="939"/>
      <c r="R188" s="939"/>
      <c r="S188" s="939"/>
      <c r="T188" s="939"/>
      <c r="U188" s="939"/>
      <c r="V188" s="939"/>
      <c r="W188" s="939"/>
      <c r="X188" s="939"/>
      <c r="Y188" s="939"/>
      <c r="Z188" s="939"/>
      <c r="AA188" s="939"/>
      <c r="AB188" s="939"/>
      <c r="AC188" s="939"/>
      <c r="AD188" s="939"/>
      <c r="AE188" s="939"/>
      <c r="AF188" s="939"/>
      <c r="AG188" s="939"/>
      <c r="AH188" s="939"/>
      <c r="AI188" s="939"/>
      <c r="AJ188" s="939"/>
      <c r="AK188" s="939"/>
      <c r="AL188" s="965"/>
    </row>
    <row r="189" spans="1:150" s="138" customFormat="1" ht="16.5" customHeight="1">
      <c r="A189" s="103" t="s">
        <v>202</v>
      </c>
      <c r="B189" s="972"/>
      <c r="C189" s="973"/>
      <c r="D189" s="974"/>
      <c r="E189" s="974"/>
      <c r="F189" s="974"/>
      <c r="G189" s="974"/>
      <c r="H189" s="974"/>
      <c r="I189" s="974"/>
      <c r="J189" s="974"/>
      <c r="K189" s="974"/>
      <c r="L189" s="974"/>
      <c r="M189" s="974"/>
      <c r="N189" s="975"/>
      <c r="O189" s="975"/>
      <c r="P189" s="975"/>
      <c r="Q189" s="939"/>
      <c r="R189" s="939"/>
      <c r="S189" s="939"/>
      <c r="T189" s="939"/>
      <c r="U189" s="939"/>
      <c r="V189" s="939"/>
      <c r="W189" s="939"/>
      <c r="X189" s="939"/>
      <c r="Y189" s="939"/>
      <c r="Z189" s="939"/>
      <c r="AA189" s="939"/>
      <c r="AB189" s="939"/>
      <c r="AC189" s="939"/>
      <c r="AD189" s="939"/>
      <c r="AE189" s="939"/>
      <c r="AF189" s="939"/>
      <c r="AG189" s="939"/>
      <c r="AH189" s="939"/>
      <c r="AI189" s="939"/>
      <c r="AJ189" s="939"/>
      <c r="AK189" s="939"/>
      <c r="AL189" s="965"/>
    </row>
    <row r="190" spans="1:150" s="138" customFormat="1" ht="30.75" customHeight="1">
      <c r="A190" s="98" t="s">
        <v>266</v>
      </c>
      <c r="B190" s="972"/>
      <c r="C190" s="973"/>
      <c r="D190" s="974"/>
      <c r="E190" s="974"/>
      <c r="F190" s="974"/>
      <c r="G190" s="974"/>
      <c r="H190" s="974"/>
      <c r="I190" s="974"/>
      <c r="J190" s="974"/>
      <c r="K190" s="974"/>
      <c r="L190" s="974"/>
      <c r="M190" s="974"/>
      <c r="N190" s="975"/>
      <c r="O190" s="975"/>
      <c r="P190" s="975"/>
      <c r="Q190" s="939"/>
      <c r="R190" s="939"/>
      <c r="S190" s="939"/>
      <c r="T190" s="939"/>
      <c r="U190" s="939"/>
      <c r="V190" s="939"/>
      <c r="W190" s="939"/>
      <c r="X190" s="939"/>
      <c r="Y190" s="939"/>
      <c r="Z190" s="939"/>
      <c r="AA190" s="939"/>
      <c r="AB190" s="939"/>
      <c r="AC190" s="939"/>
      <c r="AD190" s="939"/>
      <c r="AE190" s="939"/>
      <c r="AF190" s="939"/>
      <c r="AG190" s="939"/>
      <c r="AH190" s="939"/>
      <c r="AI190" s="939"/>
      <c r="AJ190" s="939"/>
      <c r="AK190" s="939"/>
      <c r="AL190" s="965"/>
    </row>
    <row r="191" spans="1:150" s="138" customFormat="1" ht="16.5" customHeight="1">
      <c r="A191" s="100" t="s">
        <v>201</v>
      </c>
      <c r="B191" s="972"/>
      <c r="C191" s="973"/>
      <c r="D191" s="974"/>
      <c r="E191" s="974"/>
      <c r="F191" s="974"/>
      <c r="G191" s="974"/>
      <c r="H191" s="974"/>
      <c r="I191" s="974"/>
      <c r="J191" s="974"/>
      <c r="K191" s="974"/>
      <c r="L191" s="974"/>
      <c r="M191" s="974"/>
      <c r="N191" s="975"/>
      <c r="O191" s="975"/>
      <c r="P191" s="975"/>
      <c r="Q191" s="939"/>
      <c r="R191" s="939"/>
      <c r="S191" s="939"/>
      <c r="T191" s="939"/>
      <c r="U191" s="939"/>
      <c r="V191" s="939"/>
      <c r="W191" s="939"/>
      <c r="X191" s="939"/>
      <c r="Y191" s="939"/>
      <c r="Z191" s="939"/>
      <c r="AA191" s="939"/>
      <c r="AB191" s="939"/>
      <c r="AC191" s="939"/>
      <c r="AD191" s="939"/>
      <c r="AE191" s="939"/>
      <c r="AF191" s="939"/>
      <c r="AG191" s="939"/>
      <c r="AH191" s="939"/>
      <c r="AI191" s="939"/>
      <c r="AJ191" s="939"/>
      <c r="AK191" s="939"/>
      <c r="AL191" s="965"/>
    </row>
    <row r="192" spans="1:150" s="138" customFormat="1" ht="16.5" customHeight="1" thickBot="1">
      <c r="A192" s="103" t="s">
        <v>202</v>
      </c>
      <c r="B192" s="966"/>
      <c r="C192" s="967"/>
      <c r="D192" s="968"/>
      <c r="E192" s="968"/>
      <c r="F192" s="968"/>
      <c r="G192" s="968"/>
      <c r="H192" s="968"/>
      <c r="I192" s="968"/>
      <c r="J192" s="968"/>
      <c r="K192" s="968"/>
      <c r="L192" s="968"/>
      <c r="M192" s="968"/>
      <c r="N192" s="989"/>
      <c r="O192" s="989"/>
      <c r="P192" s="989"/>
      <c r="Q192" s="963"/>
      <c r="R192" s="963"/>
      <c r="S192" s="963"/>
      <c r="T192" s="963"/>
      <c r="U192" s="963"/>
      <c r="V192" s="963"/>
      <c r="W192" s="963"/>
      <c r="X192" s="963"/>
      <c r="Y192" s="963"/>
      <c r="Z192" s="963"/>
      <c r="AA192" s="963"/>
      <c r="AB192" s="963"/>
      <c r="AC192" s="963"/>
      <c r="AD192" s="963"/>
      <c r="AE192" s="963"/>
      <c r="AF192" s="963"/>
      <c r="AG192" s="963"/>
      <c r="AH192" s="963"/>
      <c r="AI192" s="963"/>
      <c r="AJ192" s="963"/>
      <c r="AK192" s="963"/>
      <c r="AL192" s="964"/>
    </row>
    <row r="193" spans="1:38" s="138" customFormat="1" ht="5.25" customHeight="1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</row>
    <row r="194" spans="1:38" s="138" customFormat="1" ht="23.25" customHeight="1">
      <c r="A194" s="898" t="s">
        <v>268</v>
      </c>
      <c r="B194" s="983"/>
      <c r="C194" s="983"/>
      <c r="D194" s="983"/>
      <c r="E194" s="983"/>
      <c r="F194" s="983"/>
      <c r="G194" s="983"/>
      <c r="H194" s="983"/>
      <c r="I194" s="983"/>
      <c r="J194" s="983"/>
      <c r="K194" s="983"/>
      <c r="L194" s="983"/>
      <c r="M194" s="983"/>
      <c r="N194" s="983"/>
      <c r="O194" s="983"/>
      <c r="P194" s="983"/>
      <c r="Q194" s="983"/>
      <c r="R194" s="983"/>
      <c r="S194" s="983"/>
      <c r="T194" s="983"/>
      <c r="U194" s="983"/>
      <c r="V194" s="983"/>
      <c r="W194" s="983"/>
      <c r="X194" s="983"/>
      <c r="Y194" s="983"/>
      <c r="Z194" s="983"/>
      <c r="AA194" s="983"/>
      <c r="AB194" s="983"/>
      <c r="AC194" s="983"/>
      <c r="AD194" s="983"/>
      <c r="AE194" s="983"/>
      <c r="AF194" s="983"/>
      <c r="AG194" s="983"/>
      <c r="AH194" s="983"/>
      <c r="AI194" s="983"/>
      <c r="AJ194" s="983"/>
      <c r="AK194" s="983"/>
      <c r="AL194" s="983"/>
    </row>
    <row r="195" spans="1:38" s="138" customFormat="1" ht="3" customHeight="1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</row>
    <row r="196" spans="1:38" s="138" customFormat="1" ht="23.25" customHeight="1">
      <c r="A196" s="984" t="s">
        <v>0</v>
      </c>
      <c r="B196" s="943" t="s">
        <v>222</v>
      </c>
      <c r="C196" s="928"/>
      <c r="D196" s="939" t="s">
        <v>223</v>
      </c>
      <c r="E196" s="939"/>
      <c r="F196" s="939"/>
      <c r="G196" s="939"/>
      <c r="H196" s="939"/>
      <c r="I196" s="939"/>
      <c r="J196" s="939"/>
      <c r="K196" s="939" t="s">
        <v>224</v>
      </c>
      <c r="L196" s="939"/>
      <c r="M196" s="939"/>
      <c r="N196" s="939"/>
      <c r="O196" s="939"/>
      <c r="P196" s="939"/>
      <c r="Q196" s="939" t="s">
        <v>172</v>
      </c>
      <c r="R196" s="939"/>
      <c r="S196" s="939"/>
      <c r="T196" s="939"/>
      <c r="U196" s="939"/>
      <c r="V196" s="939"/>
      <c r="W196" s="939" t="s">
        <v>152</v>
      </c>
      <c r="X196" s="939"/>
      <c r="Y196" s="939"/>
      <c r="Z196" s="939"/>
      <c r="AA196" s="939"/>
      <c r="AB196" s="939"/>
      <c r="AC196" s="939"/>
      <c r="AD196" s="939"/>
      <c r="AE196" s="939"/>
      <c r="AF196" s="939"/>
      <c r="AG196" s="939"/>
      <c r="AH196" s="939"/>
      <c r="AI196" s="939"/>
      <c r="AJ196" s="939"/>
      <c r="AK196" s="939"/>
      <c r="AL196" s="945"/>
    </row>
    <row r="197" spans="1:38" s="138" customFormat="1" ht="9" customHeight="1">
      <c r="A197" s="984"/>
      <c r="B197" s="985"/>
      <c r="C197" s="986"/>
      <c r="D197" s="939"/>
      <c r="E197" s="939"/>
      <c r="F197" s="939"/>
      <c r="G197" s="939"/>
      <c r="H197" s="939"/>
      <c r="I197" s="939"/>
      <c r="J197" s="939"/>
      <c r="K197" s="939"/>
      <c r="L197" s="939"/>
      <c r="M197" s="939"/>
      <c r="N197" s="939"/>
      <c r="O197" s="939"/>
      <c r="P197" s="939"/>
      <c r="Q197" s="939"/>
      <c r="R197" s="939"/>
      <c r="S197" s="939"/>
      <c r="T197" s="939"/>
      <c r="U197" s="939"/>
      <c r="V197" s="939"/>
      <c r="W197" s="939"/>
      <c r="X197" s="939"/>
      <c r="Y197" s="939"/>
      <c r="Z197" s="939"/>
      <c r="AA197" s="939"/>
      <c r="AB197" s="939"/>
      <c r="AC197" s="939"/>
      <c r="AD197" s="939"/>
      <c r="AE197" s="939"/>
      <c r="AF197" s="939"/>
      <c r="AG197" s="939"/>
      <c r="AH197" s="939"/>
      <c r="AI197" s="939"/>
      <c r="AJ197" s="939"/>
      <c r="AK197" s="939"/>
      <c r="AL197" s="945"/>
    </row>
    <row r="198" spans="1:38" s="138" customFormat="1" ht="89.25" customHeight="1">
      <c r="A198" s="984"/>
      <c r="B198" s="987"/>
      <c r="C198" s="988"/>
      <c r="D198" s="939" t="s">
        <v>225</v>
      </c>
      <c r="E198" s="939"/>
      <c r="F198" s="939"/>
      <c r="G198" s="939"/>
      <c r="H198" s="939" t="s">
        <v>226</v>
      </c>
      <c r="I198" s="939"/>
      <c r="J198" s="939"/>
      <c r="K198" s="939" t="s">
        <v>227</v>
      </c>
      <c r="L198" s="939"/>
      <c r="M198" s="939"/>
      <c r="N198" s="939" t="s">
        <v>228</v>
      </c>
      <c r="O198" s="939"/>
      <c r="P198" s="939"/>
      <c r="Q198" s="939" t="s">
        <v>229</v>
      </c>
      <c r="R198" s="939"/>
      <c r="S198" s="939"/>
      <c r="T198" s="939" t="s">
        <v>228</v>
      </c>
      <c r="U198" s="939"/>
      <c r="V198" s="939"/>
      <c r="W198" s="939" t="s">
        <v>230</v>
      </c>
      <c r="X198" s="939"/>
      <c r="Y198" s="939"/>
      <c r="Z198" s="939"/>
      <c r="AA198" s="939"/>
      <c r="AB198" s="939" t="s">
        <v>231</v>
      </c>
      <c r="AC198" s="939"/>
      <c r="AD198" s="939"/>
      <c r="AE198" s="939"/>
      <c r="AF198" s="939" t="s">
        <v>232</v>
      </c>
      <c r="AG198" s="939"/>
      <c r="AH198" s="939"/>
      <c r="AI198" s="939"/>
      <c r="AJ198" s="939" t="s">
        <v>264</v>
      </c>
      <c r="AK198" s="939"/>
      <c r="AL198" s="945"/>
    </row>
    <row r="199" spans="1:38" s="138" customFormat="1" ht="12.75" customHeight="1" thickBot="1">
      <c r="A199" s="139">
        <v>1</v>
      </c>
      <c r="B199" s="982" t="s">
        <v>104</v>
      </c>
      <c r="C199" s="897"/>
      <c r="D199" s="976" t="s">
        <v>105</v>
      </c>
      <c r="E199" s="976"/>
      <c r="F199" s="976"/>
      <c r="G199" s="976"/>
      <c r="H199" s="976" t="s">
        <v>106</v>
      </c>
      <c r="I199" s="976"/>
      <c r="J199" s="976"/>
      <c r="K199" s="976" t="s">
        <v>107</v>
      </c>
      <c r="L199" s="976"/>
      <c r="M199" s="976"/>
      <c r="N199" s="976" t="s">
        <v>108</v>
      </c>
      <c r="O199" s="976"/>
      <c r="P199" s="976"/>
      <c r="Q199" s="976" t="s">
        <v>109</v>
      </c>
      <c r="R199" s="976"/>
      <c r="S199" s="976"/>
      <c r="T199" s="976" t="s">
        <v>110</v>
      </c>
      <c r="U199" s="976"/>
      <c r="V199" s="976"/>
      <c r="W199" s="976" t="s">
        <v>111</v>
      </c>
      <c r="X199" s="976"/>
      <c r="Y199" s="976"/>
      <c r="Z199" s="976"/>
      <c r="AA199" s="976"/>
      <c r="AB199" s="976" t="s">
        <v>112</v>
      </c>
      <c r="AC199" s="976"/>
      <c r="AD199" s="976"/>
      <c r="AE199" s="976"/>
      <c r="AF199" s="976" t="s">
        <v>113</v>
      </c>
      <c r="AG199" s="976"/>
      <c r="AH199" s="976"/>
      <c r="AI199" s="976"/>
      <c r="AJ199" s="976" t="s">
        <v>114</v>
      </c>
      <c r="AK199" s="976"/>
      <c r="AL199" s="977"/>
    </row>
    <row r="200" spans="1:38" s="138" customFormat="1" ht="30" customHeight="1">
      <c r="A200" s="98" t="s">
        <v>265</v>
      </c>
      <c r="B200" s="978"/>
      <c r="C200" s="979"/>
      <c r="D200" s="980"/>
      <c r="E200" s="980"/>
      <c r="F200" s="980"/>
      <c r="G200" s="980"/>
      <c r="H200" s="980"/>
      <c r="I200" s="980"/>
      <c r="J200" s="980"/>
      <c r="K200" s="980"/>
      <c r="L200" s="980"/>
      <c r="M200" s="980"/>
      <c r="N200" s="981"/>
      <c r="O200" s="981"/>
      <c r="P200" s="981"/>
      <c r="Q200" s="970"/>
      <c r="R200" s="970"/>
      <c r="S200" s="970"/>
      <c r="T200" s="970"/>
      <c r="U200" s="970"/>
      <c r="V200" s="970"/>
      <c r="W200" s="970"/>
      <c r="X200" s="970"/>
      <c r="Y200" s="970"/>
      <c r="Z200" s="970"/>
      <c r="AA200" s="970"/>
      <c r="AB200" s="970"/>
      <c r="AC200" s="970"/>
      <c r="AD200" s="970"/>
      <c r="AE200" s="970"/>
      <c r="AF200" s="970"/>
      <c r="AG200" s="970"/>
      <c r="AH200" s="970"/>
      <c r="AI200" s="970"/>
      <c r="AJ200" s="970"/>
      <c r="AK200" s="970"/>
      <c r="AL200" s="971"/>
    </row>
    <row r="201" spans="1:38" s="138" customFormat="1" ht="15" customHeight="1">
      <c r="A201" s="100" t="s">
        <v>201</v>
      </c>
      <c r="B201" s="972"/>
      <c r="C201" s="973"/>
      <c r="D201" s="974"/>
      <c r="E201" s="974"/>
      <c r="F201" s="974"/>
      <c r="G201" s="974"/>
      <c r="H201" s="974"/>
      <c r="I201" s="974"/>
      <c r="J201" s="974"/>
      <c r="K201" s="974"/>
      <c r="L201" s="974"/>
      <c r="M201" s="974"/>
      <c r="N201" s="975"/>
      <c r="O201" s="975"/>
      <c r="P201" s="975"/>
      <c r="Q201" s="939"/>
      <c r="R201" s="939"/>
      <c r="S201" s="939"/>
      <c r="T201" s="939"/>
      <c r="U201" s="939"/>
      <c r="V201" s="939"/>
      <c r="W201" s="939"/>
      <c r="X201" s="939"/>
      <c r="Y201" s="939"/>
      <c r="Z201" s="939"/>
      <c r="AA201" s="939"/>
      <c r="AB201" s="939"/>
      <c r="AC201" s="939"/>
      <c r="AD201" s="939"/>
      <c r="AE201" s="939"/>
      <c r="AF201" s="939"/>
      <c r="AG201" s="939"/>
      <c r="AH201" s="939"/>
      <c r="AI201" s="939"/>
      <c r="AJ201" s="939"/>
      <c r="AK201" s="939"/>
      <c r="AL201" s="965"/>
    </row>
    <row r="202" spans="1:38" s="138" customFormat="1" ht="14.25" customHeight="1">
      <c r="A202" s="103" t="s">
        <v>202</v>
      </c>
      <c r="B202" s="972"/>
      <c r="C202" s="973"/>
      <c r="D202" s="974"/>
      <c r="E202" s="974"/>
      <c r="F202" s="974"/>
      <c r="G202" s="974"/>
      <c r="H202" s="974"/>
      <c r="I202" s="974"/>
      <c r="J202" s="974"/>
      <c r="K202" s="974"/>
      <c r="L202" s="974"/>
      <c r="M202" s="974"/>
      <c r="N202" s="975"/>
      <c r="O202" s="975"/>
      <c r="P202" s="975"/>
      <c r="Q202" s="939"/>
      <c r="R202" s="939"/>
      <c r="S202" s="939"/>
      <c r="T202" s="939"/>
      <c r="U202" s="939"/>
      <c r="V202" s="939"/>
      <c r="W202" s="939"/>
      <c r="X202" s="939"/>
      <c r="Y202" s="939"/>
      <c r="Z202" s="939"/>
      <c r="AA202" s="939"/>
      <c r="AB202" s="939"/>
      <c r="AC202" s="939"/>
      <c r="AD202" s="939"/>
      <c r="AE202" s="939"/>
      <c r="AF202" s="939"/>
      <c r="AG202" s="939"/>
      <c r="AH202" s="939"/>
      <c r="AI202" s="939"/>
      <c r="AJ202" s="939"/>
      <c r="AK202" s="939"/>
      <c r="AL202" s="965"/>
    </row>
    <row r="203" spans="1:38" s="138" customFormat="1" ht="27" customHeight="1">
      <c r="A203" s="98" t="s">
        <v>266</v>
      </c>
      <c r="B203" s="972"/>
      <c r="C203" s="973"/>
      <c r="D203" s="974"/>
      <c r="E203" s="974"/>
      <c r="F203" s="974"/>
      <c r="G203" s="974"/>
      <c r="H203" s="974"/>
      <c r="I203" s="974"/>
      <c r="J203" s="974"/>
      <c r="K203" s="974"/>
      <c r="L203" s="974"/>
      <c r="M203" s="974"/>
      <c r="N203" s="975"/>
      <c r="O203" s="975"/>
      <c r="P203" s="975"/>
      <c r="Q203" s="939"/>
      <c r="R203" s="939"/>
      <c r="S203" s="939"/>
      <c r="T203" s="939"/>
      <c r="U203" s="939"/>
      <c r="V203" s="939"/>
      <c r="W203" s="939"/>
      <c r="X203" s="939"/>
      <c r="Y203" s="939"/>
      <c r="Z203" s="939"/>
      <c r="AA203" s="939"/>
      <c r="AB203" s="939"/>
      <c r="AC203" s="939"/>
      <c r="AD203" s="939"/>
      <c r="AE203" s="939"/>
      <c r="AF203" s="939"/>
      <c r="AG203" s="939"/>
      <c r="AH203" s="939"/>
      <c r="AI203" s="939"/>
      <c r="AJ203" s="939"/>
      <c r="AK203" s="939"/>
      <c r="AL203" s="965"/>
    </row>
    <row r="204" spans="1:38" s="138" customFormat="1" ht="15" customHeight="1">
      <c r="A204" s="100" t="s">
        <v>201</v>
      </c>
      <c r="B204" s="972"/>
      <c r="C204" s="973"/>
      <c r="D204" s="974"/>
      <c r="E204" s="974"/>
      <c r="F204" s="974"/>
      <c r="G204" s="974"/>
      <c r="H204" s="974"/>
      <c r="I204" s="974"/>
      <c r="J204" s="974"/>
      <c r="K204" s="974"/>
      <c r="L204" s="974"/>
      <c r="M204" s="974"/>
      <c r="N204" s="975"/>
      <c r="O204" s="975"/>
      <c r="P204" s="975"/>
      <c r="Q204" s="939"/>
      <c r="R204" s="939"/>
      <c r="S204" s="939"/>
      <c r="T204" s="939"/>
      <c r="U204" s="939"/>
      <c r="V204" s="939"/>
      <c r="W204" s="939"/>
      <c r="X204" s="939"/>
      <c r="Y204" s="939"/>
      <c r="Z204" s="939"/>
      <c r="AA204" s="939"/>
      <c r="AB204" s="939"/>
      <c r="AC204" s="939"/>
      <c r="AD204" s="939"/>
      <c r="AE204" s="939"/>
      <c r="AF204" s="939"/>
      <c r="AG204" s="939"/>
      <c r="AH204" s="939"/>
      <c r="AI204" s="939"/>
      <c r="AJ204" s="939"/>
      <c r="AK204" s="939"/>
      <c r="AL204" s="965"/>
    </row>
    <row r="205" spans="1:38" s="138" customFormat="1" ht="16.5" customHeight="1" thickBot="1">
      <c r="A205" s="103" t="s">
        <v>202</v>
      </c>
      <c r="B205" s="966"/>
      <c r="C205" s="967"/>
      <c r="D205" s="968"/>
      <c r="E205" s="968"/>
      <c r="F205" s="968"/>
      <c r="G205" s="968"/>
      <c r="H205" s="968"/>
      <c r="I205" s="968"/>
      <c r="J205" s="968"/>
      <c r="K205" s="968"/>
      <c r="L205" s="968"/>
      <c r="M205" s="968"/>
      <c r="N205" s="989"/>
      <c r="O205" s="989"/>
      <c r="P205" s="989"/>
      <c r="Q205" s="963"/>
      <c r="R205" s="963"/>
      <c r="S205" s="963"/>
      <c r="T205" s="963"/>
      <c r="U205" s="963"/>
      <c r="V205" s="963"/>
      <c r="W205" s="963"/>
      <c r="X205" s="963"/>
      <c r="Y205" s="963"/>
      <c r="Z205" s="963"/>
      <c r="AA205" s="963"/>
      <c r="AB205" s="963"/>
      <c r="AC205" s="963"/>
      <c r="AD205" s="963"/>
      <c r="AE205" s="963"/>
      <c r="AF205" s="963"/>
      <c r="AG205" s="963"/>
      <c r="AH205" s="963"/>
      <c r="AI205" s="963"/>
      <c r="AJ205" s="963"/>
      <c r="AK205" s="963"/>
      <c r="AL205" s="964"/>
    </row>
    <row r="206" spans="1:38" s="138" customFormat="1" ht="6" customHeight="1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</row>
    <row r="207" spans="1:38" s="138" customFormat="1" ht="18.75" customHeight="1">
      <c r="A207" s="898" t="s">
        <v>269</v>
      </c>
      <c r="B207" s="983"/>
      <c r="C207" s="983"/>
      <c r="D207" s="983"/>
      <c r="E207" s="983"/>
      <c r="F207" s="983"/>
      <c r="G207" s="983"/>
      <c r="H207" s="983"/>
      <c r="I207" s="983"/>
      <c r="J207" s="983"/>
      <c r="K207" s="983"/>
      <c r="L207" s="983"/>
      <c r="M207" s="983"/>
      <c r="N207" s="983"/>
      <c r="O207" s="983"/>
      <c r="P207" s="983"/>
      <c r="Q207" s="983"/>
      <c r="R207" s="983"/>
      <c r="S207" s="983"/>
      <c r="T207" s="983"/>
      <c r="U207" s="983"/>
      <c r="V207" s="983"/>
      <c r="W207" s="983"/>
      <c r="X207" s="983"/>
      <c r="Y207" s="983"/>
      <c r="Z207" s="983"/>
      <c r="AA207" s="983"/>
      <c r="AB207" s="983"/>
      <c r="AC207" s="983"/>
      <c r="AD207" s="983"/>
      <c r="AE207" s="983"/>
      <c r="AF207" s="983"/>
      <c r="AG207" s="983"/>
      <c r="AH207" s="983"/>
      <c r="AI207" s="983"/>
      <c r="AJ207" s="983"/>
      <c r="AK207" s="983"/>
      <c r="AL207" s="983"/>
    </row>
    <row r="208" spans="1:38" s="138" customFormat="1" ht="3.75" customHeight="1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</row>
    <row r="209" spans="1:38" s="138" customFormat="1" ht="23.25" customHeight="1">
      <c r="A209" s="984" t="s">
        <v>0</v>
      </c>
      <c r="B209" s="943" t="s">
        <v>222</v>
      </c>
      <c r="C209" s="928"/>
      <c r="D209" s="939" t="s">
        <v>223</v>
      </c>
      <c r="E209" s="939"/>
      <c r="F209" s="939"/>
      <c r="G209" s="939"/>
      <c r="H209" s="939"/>
      <c r="I209" s="939"/>
      <c r="J209" s="939"/>
      <c r="K209" s="939" t="s">
        <v>224</v>
      </c>
      <c r="L209" s="939"/>
      <c r="M209" s="939"/>
      <c r="N209" s="939"/>
      <c r="O209" s="939"/>
      <c r="P209" s="939"/>
      <c r="Q209" s="939" t="s">
        <v>172</v>
      </c>
      <c r="R209" s="939"/>
      <c r="S209" s="939"/>
      <c r="T209" s="939"/>
      <c r="U209" s="939"/>
      <c r="V209" s="939"/>
      <c r="W209" s="939" t="s">
        <v>152</v>
      </c>
      <c r="X209" s="939"/>
      <c r="Y209" s="939"/>
      <c r="Z209" s="939"/>
      <c r="AA209" s="939"/>
      <c r="AB209" s="939"/>
      <c r="AC209" s="939"/>
      <c r="AD209" s="939"/>
      <c r="AE209" s="939"/>
      <c r="AF209" s="939"/>
      <c r="AG209" s="939"/>
      <c r="AH209" s="939"/>
      <c r="AI209" s="939"/>
      <c r="AJ209" s="939"/>
      <c r="AK209" s="939"/>
      <c r="AL209" s="945"/>
    </row>
    <row r="210" spans="1:38" s="138" customFormat="1" ht="8.25" customHeight="1">
      <c r="A210" s="984"/>
      <c r="B210" s="985"/>
      <c r="C210" s="986"/>
      <c r="D210" s="939"/>
      <c r="E210" s="939"/>
      <c r="F210" s="939"/>
      <c r="G210" s="939"/>
      <c r="H210" s="939"/>
      <c r="I210" s="939"/>
      <c r="J210" s="939"/>
      <c r="K210" s="939"/>
      <c r="L210" s="939"/>
      <c r="M210" s="939"/>
      <c r="N210" s="939"/>
      <c r="O210" s="939"/>
      <c r="P210" s="939"/>
      <c r="Q210" s="939"/>
      <c r="R210" s="939"/>
      <c r="S210" s="939"/>
      <c r="T210" s="939"/>
      <c r="U210" s="939"/>
      <c r="V210" s="939"/>
      <c r="W210" s="939"/>
      <c r="X210" s="939"/>
      <c r="Y210" s="939"/>
      <c r="Z210" s="939"/>
      <c r="AA210" s="939"/>
      <c r="AB210" s="939"/>
      <c r="AC210" s="939"/>
      <c r="AD210" s="939"/>
      <c r="AE210" s="939"/>
      <c r="AF210" s="939"/>
      <c r="AG210" s="939"/>
      <c r="AH210" s="939"/>
      <c r="AI210" s="939"/>
      <c r="AJ210" s="939"/>
      <c r="AK210" s="939"/>
      <c r="AL210" s="945"/>
    </row>
    <row r="211" spans="1:38" s="138" customFormat="1" ht="87" customHeight="1">
      <c r="A211" s="984"/>
      <c r="B211" s="987"/>
      <c r="C211" s="988"/>
      <c r="D211" s="939" t="s">
        <v>225</v>
      </c>
      <c r="E211" s="939"/>
      <c r="F211" s="939"/>
      <c r="G211" s="939"/>
      <c r="H211" s="939" t="s">
        <v>226</v>
      </c>
      <c r="I211" s="939"/>
      <c r="J211" s="939"/>
      <c r="K211" s="939" t="s">
        <v>227</v>
      </c>
      <c r="L211" s="939"/>
      <c r="M211" s="939"/>
      <c r="N211" s="939" t="s">
        <v>228</v>
      </c>
      <c r="O211" s="939"/>
      <c r="P211" s="939"/>
      <c r="Q211" s="939" t="s">
        <v>229</v>
      </c>
      <c r="R211" s="939"/>
      <c r="S211" s="939"/>
      <c r="T211" s="939" t="s">
        <v>228</v>
      </c>
      <c r="U211" s="939"/>
      <c r="V211" s="939"/>
      <c r="W211" s="939" t="s">
        <v>230</v>
      </c>
      <c r="X211" s="939"/>
      <c r="Y211" s="939"/>
      <c r="Z211" s="939"/>
      <c r="AA211" s="939"/>
      <c r="AB211" s="939" t="s">
        <v>231</v>
      </c>
      <c r="AC211" s="939"/>
      <c r="AD211" s="939"/>
      <c r="AE211" s="939"/>
      <c r="AF211" s="939" t="s">
        <v>232</v>
      </c>
      <c r="AG211" s="939"/>
      <c r="AH211" s="939"/>
      <c r="AI211" s="939"/>
      <c r="AJ211" s="939" t="s">
        <v>264</v>
      </c>
      <c r="AK211" s="939"/>
      <c r="AL211" s="945"/>
    </row>
    <row r="212" spans="1:38" s="138" customFormat="1" ht="14.25" customHeight="1" thickBot="1">
      <c r="A212" s="139">
        <v>1</v>
      </c>
      <c r="B212" s="982" t="s">
        <v>104</v>
      </c>
      <c r="C212" s="897"/>
      <c r="D212" s="976" t="s">
        <v>105</v>
      </c>
      <c r="E212" s="976"/>
      <c r="F212" s="976"/>
      <c r="G212" s="976"/>
      <c r="H212" s="976" t="s">
        <v>106</v>
      </c>
      <c r="I212" s="976"/>
      <c r="J212" s="976"/>
      <c r="K212" s="976" t="s">
        <v>107</v>
      </c>
      <c r="L212" s="976"/>
      <c r="M212" s="976"/>
      <c r="N212" s="976" t="s">
        <v>108</v>
      </c>
      <c r="O212" s="976"/>
      <c r="P212" s="976"/>
      <c r="Q212" s="976" t="s">
        <v>109</v>
      </c>
      <c r="R212" s="976"/>
      <c r="S212" s="976"/>
      <c r="T212" s="976" t="s">
        <v>110</v>
      </c>
      <c r="U212" s="976"/>
      <c r="V212" s="976"/>
      <c r="W212" s="976" t="s">
        <v>111</v>
      </c>
      <c r="X212" s="976"/>
      <c r="Y212" s="976"/>
      <c r="Z212" s="976"/>
      <c r="AA212" s="976"/>
      <c r="AB212" s="976" t="s">
        <v>112</v>
      </c>
      <c r="AC212" s="976"/>
      <c r="AD212" s="976"/>
      <c r="AE212" s="976"/>
      <c r="AF212" s="976" t="s">
        <v>113</v>
      </c>
      <c r="AG212" s="976"/>
      <c r="AH212" s="976"/>
      <c r="AI212" s="976"/>
      <c r="AJ212" s="976" t="s">
        <v>114</v>
      </c>
      <c r="AK212" s="976"/>
      <c r="AL212" s="977"/>
    </row>
    <row r="213" spans="1:38" s="138" customFormat="1" ht="29.25" customHeight="1">
      <c r="A213" s="98" t="s">
        <v>265</v>
      </c>
      <c r="B213" s="978"/>
      <c r="C213" s="979"/>
      <c r="D213" s="980"/>
      <c r="E213" s="980"/>
      <c r="F213" s="980"/>
      <c r="G213" s="980"/>
      <c r="H213" s="980"/>
      <c r="I213" s="980"/>
      <c r="J213" s="980"/>
      <c r="K213" s="980"/>
      <c r="L213" s="980"/>
      <c r="M213" s="980"/>
      <c r="N213" s="981"/>
      <c r="O213" s="981"/>
      <c r="P213" s="981"/>
      <c r="Q213" s="970"/>
      <c r="R213" s="970"/>
      <c r="S213" s="970"/>
      <c r="T213" s="970"/>
      <c r="U213" s="970"/>
      <c r="V213" s="970"/>
      <c r="W213" s="970"/>
      <c r="X213" s="970"/>
      <c r="Y213" s="970"/>
      <c r="Z213" s="970"/>
      <c r="AA213" s="970"/>
      <c r="AB213" s="970"/>
      <c r="AC213" s="970"/>
      <c r="AD213" s="970"/>
      <c r="AE213" s="970"/>
      <c r="AF213" s="970"/>
      <c r="AG213" s="970"/>
      <c r="AH213" s="970"/>
      <c r="AI213" s="970"/>
      <c r="AJ213" s="970"/>
      <c r="AK213" s="970"/>
      <c r="AL213" s="971"/>
    </row>
    <row r="214" spans="1:38" s="138" customFormat="1" ht="15.75" customHeight="1">
      <c r="A214" s="100" t="s">
        <v>201</v>
      </c>
      <c r="B214" s="972"/>
      <c r="C214" s="973"/>
      <c r="D214" s="974"/>
      <c r="E214" s="974"/>
      <c r="F214" s="974"/>
      <c r="G214" s="974"/>
      <c r="H214" s="974"/>
      <c r="I214" s="974"/>
      <c r="J214" s="974"/>
      <c r="K214" s="974"/>
      <c r="L214" s="974"/>
      <c r="M214" s="974"/>
      <c r="N214" s="975"/>
      <c r="O214" s="975"/>
      <c r="P214" s="975"/>
      <c r="Q214" s="939"/>
      <c r="R214" s="939"/>
      <c r="S214" s="939"/>
      <c r="T214" s="939"/>
      <c r="U214" s="939"/>
      <c r="V214" s="939"/>
      <c r="W214" s="939"/>
      <c r="X214" s="939"/>
      <c r="Y214" s="939"/>
      <c r="Z214" s="939"/>
      <c r="AA214" s="939"/>
      <c r="AB214" s="939"/>
      <c r="AC214" s="939"/>
      <c r="AD214" s="939"/>
      <c r="AE214" s="939"/>
      <c r="AF214" s="939"/>
      <c r="AG214" s="939"/>
      <c r="AH214" s="939"/>
      <c r="AI214" s="939"/>
      <c r="AJ214" s="939"/>
      <c r="AK214" s="939"/>
      <c r="AL214" s="965"/>
    </row>
    <row r="215" spans="1:38" s="138" customFormat="1" ht="14.25" customHeight="1">
      <c r="A215" s="103" t="s">
        <v>202</v>
      </c>
      <c r="B215" s="972"/>
      <c r="C215" s="973"/>
      <c r="D215" s="974"/>
      <c r="E215" s="974"/>
      <c r="F215" s="974"/>
      <c r="G215" s="974"/>
      <c r="H215" s="974"/>
      <c r="I215" s="974"/>
      <c r="J215" s="974"/>
      <c r="K215" s="974"/>
      <c r="L215" s="974"/>
      <c r="M215" s="974"/>
      <c r="N215" s="975"/>
      <c r="O215" s="975"/>
      <c r="P215" s="975"/>
      <c r="Q215" s="939"/>
      <c r="R215" s="939"/>
      <c r="S215" s="939"/>
      <c r="T215" s="939"/>
      <c r="U215" s="939"/>
      <c r="V215" s="939"/>
      <c r="W215" s="939"/>
      <c r="X215" s="939"/>
      <c r="Y215" s="939"/>
      <c r="Z215" s="939"/>
      <c r="AA215" s="939"/>
      <c r="AB215" s="939"/>
      <c r="AC215" s="939"/>
      <c r="AD215" s="939"/>
      <c r="AE215" s="939"/>
      <c r="AF215" s="939"/>
      <c r="AG215" s="939"/>
      <c r="AH215" s="939"/>
      <c r="AI215" s="939"/>
      <c r="AJ215" s="939"/>
      <c r="AK215" s="939"/>
      <c r="AL215" s="965"/>
    </row>
    <row r="216" spans="1:38" s="138" customFormat="1" ht="30">
      <c r="A216" s="98" t="s">
        <v>266</v>
      </c>
      <c r="B216" s="972"/>
      <c r="C216" s="973"/>
      <c r="D216" s="974"/>
      <c r="E216" s="974"/>
      <c r="F216" s="974"/>
      <c r="G216" s="974"/>
      <c r="H216" s="974"/>
      <c r="I216" s="974"/>
      <c r="J216" s="974"/>
      <c r="K216" s="974"/>
      <c r="L216" s="974"/>
      <c r="M216" s="974"/>
      <c r="N216" s="975"/>
      <c r="O216" s="975"/>
      <c r="P216" s="975"/>
      <c r="Q216" s="939"/>
      <c r="R216" s="939"/>
      <c r="S216" s="939"/>
      <c r="T216" s="939"/>
      <c r="U216" s="939"/>
      <c r="V216" s="939"/>
      <c r="W216" s="939"/>
      <c r="X216" s="939"/>
      <c r="Y216" s="939"/>
      <c r="Z216" s="939"/>
      <c r="AA216" s="939"/>
      <c r="AB216" s="939"/>
      <c r="AC216" s="939"/>
      <c r="AD216" s="939"/>
      <c r="AE216" s="939"/>
      <c r="AF216" s="939"/>
      <c r="AG216" s="939"/>
      <c r="AH216" s="939"/>
      <c r="AI216" s="939"/>
      <c r="AJ216" s="939"/>
      <c r="AK216" s="939"/>
      <c r="AL216" s="965"/>
    </row>
    <row r="217" spans="1:38" s="138" customFormat="1" ht="15.75" customHeight="1">
      <c r="A217" s="100" t="s">
        <v>201</v>
      </c>
      <c r="B217" s="972"/>
      <c r="C217" s="973"/>
      <c r="D217" s="974"/>
      <c r="E217" s="974"/>
      <c r="F217" s="974"/>
      <c r="G217" s="974"/>
      <c r="H217" s="974"/>
      <c r="I217" s="974"/>
      <c r="J217" s="974"/>
      <c r="K217" s="974"/>
      <c r="L217" s="974"/>
      <c r="M217" s="974"/>
      <c r="N217" s="975"/>
      <c r="O217" s="975"/>
      <c r="P217" s="975"/>
      <c r="Q217" s="939"/>
      <c r="R217" s="939"/>
      <c r="S217" s="939"/>
      <c r="T217" s="939"/>
      <c r="U217" s="939"/>
      <c r="V217" s="939"/>
      <c r="W217" s="939"/>
      <c r="X217" s="939"/>
      <c r="Y217" s="939"/>
      <c r="Z217" s="939"/>
      <c r="AA217" s="939"/>
      <c r="AB217" s="939"/>
      <c r="AC217" s="939"/>
      <c r="AD217" s="939"/>
      <c r="AE217" s="939"/>
      <c r="AF217" s="939"/>
      <c r="AG217" s="939"/>
      <c r="AH217" s="939"/>
      <c r="AI217" s="939"/>
      <c r="AJ217" s="939"/>
      <c r="AK217" s="939"/>
      <c r="AL217" s="965"/>
    </row>
    <row r="218" spans="1:38" s="138" customFormat="1" ht="14.25" customHeight="1" thickBot="1">
      <c r="A218" s="103" t="s">
        <v>202</v>
      </c>
      <c r="B218" s="966"/>
      <c r="C218" s="967"/>
      <c r="D218" s="968"/>
      <c r="E218" s="968"/>
      <c r="F218" s="968"/>
      <c r="G218" s="968"/>
      <c r="H218" s="968"/>
      <c r="I218" s="968"/>
      <c r="J218" s="968"/>
      <c r="K218" s="968"/>
      <c r="L218" s="968"/>
      <c r="M218" s="968"/>
      <c r="N218" s="989"/>
      <c r="O218" s="989"/>
      <c r="P218" s="989"/>
      <c r="Q218" s="963"/>
      <c r="R218" s="963"/>
      <c r="S218" s="963"/>
      <c r="T218" s="963"/>
      <c r="U218" s="963"/>
      <c r="V218" s="963"/>
      <c r="W218" s="963"/>
      <c r="X218" s="963"/>
      <c r="Y218" s="963"/>
      <c r="Z218" s="963"/>
      <c r="AA218" s="963"/>
      <c r="AB218" s="963"/>
      <c r="AC218" s="963"/>
      <c r="AD218" s="963"/>
      <c r="AE218" s="963"/>
      <c r="AF218" s="963"/>
      <c r="AG218" s="963"/>
      <c r="AH218" s="963"/>
      <c r="AI218" s="963"/>
      <c r="AJ218" s="963"/>
      <c r="AK218" s="963"/>
      <c r="AL218" s="964"/>
    </row>
    <row r="219" spans="1:38" s="140" customFormat="1" ht="33" hidden="1" customHeight="1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</row>
    <row r="220" spans="1:38" ht="8.25" customHeight="1"/>
    <row r="221" spans="1:38" ht="14.25" customHeight="1">
      <c r="A221" s="898" t="s">
        <v>270</v>
      </c>
      <c r="B221" s="983"/>
      <c r="C221" s="983"/>
      <c r="D221" s="983"/>
      <c r="E221" s="983"/>
      <c r="F221" s="983"/>
      <c r="G221" s="983"/>
      <c r="H221" s="983"/>
      <c r="I221" s="983"/>
      <c r="J221" s="983"/>
      <c r="K221" s="983"/>
      <c r="L221" s="983"/>
      <c r="M221" s="983"/>
      <c r="N221" s="983"/>
      <c r="O221" s="983"/>
      <c r="P221" s="983"/>
      <c r="Q221" s="983"/>
      <c r="R221" s="983"/>
      <c r="S221" s="983"/>
      <c r="T221" s="983"/>
      <c r="U221" s="983"/>
      <c r="V221" s="983"/>
      <c r="W221" s="983"/>
      <c r="X221" s="983"/>
      <c r="Y221" s="983"/>
      <c r="Z221" s="983"/>
      <c r="AA221" s="983"/>
      <c r="AB221" s="983"/>
      <c r="AC221" s="983"/>
      <c r="AD221" s="983"/>
      <c r="AE221" s="983"/>
      <c r="AF221" s="983"/>
      <c r="AG221" s="983"/>
      <c r="AH221" s="983"/>
      <c r="AI221" s="983"/>
      <c r="AJ221" s="983"/>
      <c r="AK221" s="983"/>
      <c r="AL221" s="983"/>
    </row>
    <row r="222" spans="1:38" ht="18" customHeight="1">
      <c r="A222" s="898" t="s">
        <v>271</v>
      </c>
      <c r="B222" s="983"/>
      <c r="C222" s="983"/>
      <c r="D222" s="983"/>
      <c r="E222" s="983"/>
      <c r="F222" s="983"/>
      <c r="G222" s="983"/>
      <c r="H222" s="983"/>
      <c r="I222" s="983"/>
      <c r="J222" s="983"/>
      <c r="K222" s="983"/>
      <c r="L222" s="983"/>
      <c r="M222" s="983"/>
      <c r="N222" s="983"/>
      <c r="O222" s="983"/>
      <c r="P222" s="983"/>
      <c r="Q222" s="983"/>
      <c r="R222" s="983"/>
      <c r="S222" s="983"/>
      <c r="T222" s="983"/>
      <c r="U222" s="983"/>
      <c r="V222" s="983"/>
      <c r="W222" s="983"/>
      <c r="X222" s="983"/>
      <c r="Y222" s="983"/>
      <c r="Z222" s="983"/>
      <c r="AA222" s="983"/>
      <c r="AB222" s="983"/>
      <c r="AC222" s="983"/>
      <c r="AD222" s="983"/>
      <c r="AE222" s="983"/>
      <c r="AF222" s="983"/>
      <c r="AG222" s="983"/>
      <c r="AH222" s="983"/>
      <c r="AI222" s="983"/>
      <c r="AJ222" s="983"/>
      <c r="AK222" s="983"/>
      <c r="AL222" s="983"/>
    </row>
    <row r="223" spans="1:38" s="76" customFormat="1" ht="8.25" customHeight="1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</row>
    <row r="224" spans="1:38" s="76" customFormat="1" ht="20.100000000000001" customHeight="1">
      <c r="A224" s="984" t="s">
        <v>0</v>
      </c>
      <c r="B224" s="943" t="s">
        <v>222</v>
      </c>
      <c r="C224" s="928"/>
      <c r="D224" s="939" t="s">
        <v>223</v>
      </c>
      <c r="E224" s="939"/>
      <c r="F224" s="939"/>
      <c r="G224" s="939"/>
      <c r="H224" s="939"/>
      <c r="I224" s="939"/>
      <c r="J224" s="939"/>
      <c r="K224" s="939" t="s">
        <v>224</v>
      </c>
      <c r="L224" s="939"/>
      <c r="M224" s="939"/>
      <c r="N224" s="939"/>
      <c r="O224" s="939"/>
      <c r="P224" s="939"/>
      <c r="Q224" s="939" t="s">
        <v>172</v>
      </c>
      <c r="R224" s="939"/>
      <c r="S224" s="939"/>
      <c r="T224" s="939"/>
      <c r="U224" s="939"/>
      <c r="V224" s="939"/>
      <c r="W224" s="939" t="s">
        <v>152</v>
      </c>
      <c r="X224" s="939"/>
      <c r="Y224" s="939"/>
      <c r="Z224" s="939"/>
      <c r="AA224" s="939"/>
      <c r="AB224" s="939"/>
      <c r="AC224" s="939"/>
      <c r="AD224" s="939"/>
      <c r="AE224" s="939"/>
      <c r="AF224" s="939"/>
      <c r="AG224" s="939"/>
      <c r="AH224" s="939"/>
      <c r="AI224" s="939"/>
      <c r="AJ224" s="939"/>
      <c r="AK224" s="939"/>
      <c r="AL224" s="945"/>
    </row>
    <row r="225" spans="1:38" s="76" customFormat="1" ht="20.100000000000001" customHeight="1">
      <c r="A225" s="984"/>
      <c r="B225" s="985"/>
      <c r="C225" s="986"/>
      <c r="D225" s="939"/>
      <c r="E225" s="939"/>
      <c r="F225" s="939"/>
      <c r="G225" s="939"/>
      <c r="H225" s="939"/>
      <c r="I225" s="939"/>
      <c r="J225" s="939"/>
      <c r="K225" s="939"/>
      <c r="L225" s="939"/>
      <c r="M225" s="939"/>
      <c r="N225" s="939"/>
      <c r="O225" s="939"/>
      <c r="P225" s="939"/>
      <c r="Q225" s="939"/>
      <c r="R225" s="939"/>
      <c r="S225" s="939"/>
      <c r="T225" s="939"/>
      <c r="U225" s="939"/>
      <c r="V225" s="939"/>
      <c r="W225" s="939"/>
      <c r="X225" s="939"/>
      <c r="Y225" s="939"/>
      <c r="Z225" s="939"/>
      <c r="AA225" s="939"/>
      <c r="AB225" s="939"/>
      <c r="AC225" s="939"/>
      <c r="AD225" s="939"/>
      <c r="AE225" s="939"/>
      <c r="AF225" s="939"/>
      <c r="AG225" s="939"/>
      <c r="AH225" s="939"/>
      <c r="AI225" s="939"/>
      <c r="AJ225" s="939"/>
      <c r="AK225" s="939"/>
      <c r="AL225" s="945"/>
    </row>
    <row r="226" spans="1:38" s="76" customFormat="1" ht="77.25" customHeight="1">
      <c r="A226" s="984"/>
      <c r="B226" s="987"/>
      <c r="C226" s="988"/>
      <c r="D226" s="939" t="s">
        <v>225</v>
      </c>
      <c r="E226" s="939"/>
      <c r="F226" s="939"/>
      <c r="G226" s="939"/>
      <c r="H226" s="939" t="s">
        <v>226</v>
      </c>
      <c r="I226" s="939"/>
      <c r="J226" s="939"/>
      <c r="K226" s="939" t="s">
        <v>227</v>
      </c>
      <c r="L226" s="939"/>
      <c r="M226" s="939"/>
      <c r="N226" s="939" t="s">
        <v>228</v>
      </c>
      <c r="O226" s="939"/>
      <c r="P226" s="939"/>
      <c r="Q226" s="939" t="s">
        <v>229</v>
      </c>
      <c r="R226" s="939"/>
      <c r="S226" s="939"/>
      <c r="T226" s="939" t="s">
        <v>228</v>
      </c>
      <c r="U226" s="939"/>
      <c r="V226" s="939"/>
      <c r="W226" s="939" t="s">
        <v>230</v>
      </c>
      <c r="X226" s="939"/>
      <c r="Y226" s="939"/>
      <c r="Z226" s="939"/>
      <c r="AA226" s="939"/>
      <c r="AB226" s="939" t="s">
        <v>231</v>
      </c>
      <c r="AC226" s="939"/>
      <c r="AD226" s="939"/>
      <c r="AE226" s="939"/>
      <c r="AF226" s="939" t="s">
        <v>232</v>
      </c>
      <c r="AG226" s="939"/>
      <c r="AH226" s="939"/>
      <c r="AI226" s="939"/>
      <c r="AJ226" s="939" t="s">
        <v>264</v>
      </c>
      <c r="AK226" s="939"/>
      <c r="AL226" s="945"/>
    </row>
    <row r="227" spans="1:38" s="76" customFormat="1" ht="14.25" customHeight="1" thickBot="1">
      <c r="A227" s="126">
        <v>1</v>
      </c>
      <c r="B227" s="982" t="s">
        <v>104</v>
      </c>
      <c r="C227" s="897"/>
      <c r="D227" s="976" t="s">
        <v>105</v>
      </c>
      <c r="E227" s="976"/>
      <c r="F227" s="976"/>
      <c r="G227" s="976"/>
      <c r="H227" s="976" t="s">
        <v>106</v>
      </c>
      <c r="I227" s="976"/>
      <c r="J227" s="976"/>
      <c r="K227" s="976" t="s">
        <v>107</v>
      </c>
      <c r="L227" s="976"/>
      <c r="M227" s="976"/>
      <c r="N227" s="976" t="s">
        <v>108</v>
      </c>
      <c r="O227" s="976"/>
      <c r="P227" s="976"/>
      <c r="Q227" s="976" t="s">
        <v>109</v>
      </c>
      <c r="R227" s="976"/>
      <c r="S227" s="976"/>
      <c r="T227" s="976" t="s">
        <v>110</v>
      </c>
      <c r="U227" s="976"/>
      <c r="V227" s="976"/>
      <c r="W227" s="976" t="s">
        <v>111</v>
      </c>
      <c r="X227" s="976"/>
      <c r="Y227" s="976"/>
      <c r="Z227" s="976"/>
      <c r="AA227" s="976"/>
      <c r="AB227" s="976" t="s">
        <v>112</v>
      </c>
      <c r="AC227" s="976"/>
      <c r="AD227" s="976"/>
      <c r="AE227" s="976"/>
      <c r="AF227" s="976" t="s">
        <v>113</v>
      </c>
      <c r="AG227" s="976"/>
      <c r="AH227" s="976"/>
      <c r="AI227" s="976"/>
      <c r="AJ227" s="976" t="s">
        <v>114</v>
      </c>
      <c r="AK227" s="976"/>
      <c r="AL227" s="977"/>
    </row>
    <row r="228" spans="1:38" s="76" customFormat="1" ht="44.25" customHeight="1">
      <c r="A228" s="98" t="s">
        <v>272</v>
      </c>
      <c r="B228" s="978"/>
      <c r="C228" s="979"/>
      <c r="D228" s="980"/>
      <c r="E228" s="980"/>
      <c r="F228" s="980"/>
      <c r="G228" s="980"/>
      <c r="H228" s="980"/>
      <c r="I228" s="980"/>
      <c r="J228" s="980"/>
      <c r="K228" s="980"/>
      <c r="L228" s="980"/>
      <c r="M228" s="980"/>
      <c r="N228" s="981"/>
      <c r="O228" s="981"/>
      <c r="P228" s="981"/>
      <c r="Q228" s="970"/>
      <c r="R228" s="970"/>
      <c r="S228" s="970"/>
      <c r="T228" s="970"/>
      <c r="U228" s="970"/>
      <c r="V228" s="970"/>
      <c r="W228" s="970"/>
      <c r="X228" s="970"/>
      <c r="Y228" s="970"/>
      <c r="Z228" s="970"/>
      <c r="AA228" s="970"/>
      <c r="AB228" s="970"/>
      <c r="AC228" s="970"/>
      <c r="AD228" s="970"/>
      <c r="AE228" s="970"/>
      <c r="AF228" s="970"/>
      <c r="AG228" s="970"/>
      <c r="AH228" s="970"/>
      <c r="AI228" s="970"/>
      <c r="AJ228" s="970"/>
      <c r="AK228" s="970"/>
      <c r="AL228" s="971"/>
    </row>
    <row r="229" spans="1:38" s="76" customFormat="1" ht="15.75" customHeight="1">
      <c r="A229" s="100" t="s">
        <v>201</v>
      </c>
      <c r="B229" s="972"/>
      <c r="C229" s="973"/>
      <c r="D229" s="974"/>
      <c r="E229" s="974"/>
      <c r="F229" s="974"/>
      <c r="G229" s="974"/>
      <c r="H229" s="974"/>
      <c r="I229" s="974"/>
      <c r="J229" s="974"/>
      <c r="K229" s="974"/>
      <c r="L229" s="974"/>
      <c r="M229" s="974"/>
      <c r="N229" s="975"/>
      <c r="O229" s="975"/>
      <c r="P229" s="975"/>
      <c r="Q229" s="939"/>
      <c r="R229" s="939"/>
      <c r="S229" s="939"/>
      <c r="T229" s="939"/>
      <c r="U229" s="939"/>
      <c r="V229" s="939"/>
      <c r="W229" s="939"/>
      <c r="X229" s="939"/>
      <c r="Y229" s="939"/>
      <c r="Z229" s="939"/>
      <c r="AA229" s="939"/>
      <c r="AB229" s="939"/>
      <c r="AC229" s="939"/>
      <c r="AD229" s="939"/>
      <c r="AE229" s="939"/>
      <c r="AF229" s="939"/>
      <c r="AG229" s="939"/>
      <c r="AH229" s="939"/>
      <c r="AI229" s="939"/>
      <c r="AJ229" s="939"/>
      <c r="AK229" s="939"/>
      <c r="AL229" s="965"/>
    </row>
    <row r="230" spans="1:38" s="76" customFormat="1" ht="14.25" customHeight="1" thickBot="1">
      <c r="A230" s="103" t="s">
        <v>202</v>
      </c>
      <c r="B230" s="966"/>
      <c r="C230" s="967"/>
      <c r="D230" s="968"/>
      <c r="E230" s="968"/>
      <c r="F230" s="968"/>
      <c r="G230" s="968"/>
      <c r="H230" s="968"/>
      <c r="I230" s="968"/>
      <c r="J230" s="968"/>
      <c r="K230" s="968"/>
      <c r="L230" s="968"/>
      <c r="M230" s="968"/>
      <c r="N230" s="969"/>
      <c r="O230" s="969"/>
      <c r="P230" s="969"/>
      <c r="Q230" s="963"/>
      <c r="R230" s="963"/>
      <c r="S230" s="963"/>
      <c r="T230" s="963"/>
      <c r="U230" s="963"/>
      <c r="V230" s="963"/>
      <c r="W230" s="963"/>
      <c r="X230" s="963"/>
      <c r="Y230" s="963"/>
      <c r="Z230" s="963"/>
      <c r="AA230" s="963"/>
      <c r="AB230" s="963"/>
      <c r="AC230" s="963"/>
      <c r="AD230" s="963"/>
      <c r="AE230" s="963"/>
      <c r="AF230" s="963"/>
      <c r="AG230" s="963"/>
      <c r="AH230" s="963"/>
      <c r="AI230" s="963"/>
      <c r="AJ230" s="963"/>
      <c r="AK230" s="963"/>
      <c r="AL230" s="964"/>
    </row>
    <row r="231" spans="1:38" s="76" customFormat="1" ht="8.25" customHeight="1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</row>
    <row r="232" spans="1:38" s="76" customFormat="1" ht="14.25" customHeight="1">
      <c r="A232" s="898" t="s">
        <v>273</v>
      </c>
      <c r="B232" s="983"/>
      <c r="C232" s="983"/>
      <c r="D232" s="983"/>
      <c r="E232" s="983"/>
      <c r="F232" s="983"/>
      <c r="G232" s="983"/>
      <c r="H232" s="983"/>
      <c r="I232" s="983"/>
      <c r="J232" s="983"/>
      <c r="K232" s="983"/>
      <c r="L232" s="983"/>
      <c r="M232" s="983"/>
      <c r="N232" s="983"/>
      <c r="O232" s="983"/>
      <c r="P232" s="983"/>
      <c r="Q232" s="983"/>
      <c r="R232" s="983"/>
      <c r="S232" s="983"/>
      <c r="T232" s="983"/>
      <c r="U232" s="983"/>
      <c r="V232" s="983"/>
      <c r="W232" s="983"/>
      <c r="X232" s="983"/>
      <c r="Y232" s="983"/>
      <c r="Z232" s="983"/>
      <c r="AA232" s="983"/>
      <c r="AB232" s="983"/>
      <c r="AC232" s="983"/>
      <c r="AD232" s="983"/>
      <c r="AE232" s="983"/>
      <c r="AF232" s="983"/>
      <c r="AG232" s="983"/>
      <c r="AH232" s="983"/>
      <c r="AI232" s="983"/>
      <c r="AJ232" s="983"/>
      <c r="AK232" s="983"/>
      <c r="AL232" s="983"/>
    </row>
    <row r="233" spans="1:38" s="76" customFormat="1" ht="7.15" customHeight="1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</row>
    <row r="234" spans="1:38" ht="18.75" customHeight="1">
      <c r="A234" s="984" t="s">
        <v>0</v>
      </c>
      <c r="B234" s="943" t="s">
        <v>222</v>
      </c>
      <c r="C234" s="928"/>
      <c r="D234" s="939" t="s">
        <v>223</v>
      </c>
      <c r="E234" s="939"/>
      <c r="F234" s="939"/>
      <c r="G234" s="939"/>
      <c r="H234" s="939"/>
      <c r="I234" s="939"/>
      <c r="J234" s="939"/>
      <c r="K234" s="939" t="s">
        <v>224</v>
      </c>
      <c r="L234" s="939"/>
      <c r="M234" s="939"/>
      <c r="N234" s="939"/>
      <c r="O234" s="939"/>
      <c r="P234" s="939"/>
      <c r="Q234" s="939" t="s">
        <v>172</v>
      </c>
      <c r="R234" s="939"/>
      <c r="S234" s="939"/>
      <c r="T234" s="939"/>
      <c r="U234" s="939"/>
      <c r="V234" s="939"/>
      <c r="W234" s="939" t="s">
        <v>152</v>
      </c>
      <c r="X234" s="939"/>
      <c r="Y234" s="939"/>
      <c r="Z234" s="939"/>
      <c r="AA234" s="939"/>
      <c r="AB234" s="939"/>
      <c r="AC234" s="939"/>
      <c r="AD234" s="939"/>
      <c r="AE234" s="939"/>
      <c r="AF234" s="939"/>
      <c r="AG234" s="939"/>
      <c r="AH234" s="939"/>
      <c r="AI234" s="939"/>
      <c r="AJ234" s="939"/>
      <c r="AK234" s="939"/>
      <c r="AL234" s="945"/>
    </row>
    <row r="235" spans="1:38">
      <c r="A235" s="984"/>
      <c r="B235" s="985"/>
      <c r="C235" s="986"/>
      <c r="D235" s="939"/>
      <c r="E235" s="939"/>
      <c r="F235" s="939"/>
      <c r="G235" s="939"/>
      <c r="H235" s="939"/>
      <c r="I235" s="939"/>
      <c r="J235" s="939"/>
      <c r="K235" s="939"/>
      <c r="L235" s="939"/>
      <c r="M235" s="939"/>
      <c r="N235" s="939"/>
      <c r="O235" s="939"/>
      <c r="P235" s="939"/>
      <c r="Q235" s="939"/>
      <c r="R235" s="939"/>
      <c r="S235" s="939"/>
      <c r="T235" s="939"/>
      <c r="U235" s="939"/>
      <c r="V235" s="939"/>
      <c r="W235" s="939"/>
      <c r="X235" s="939"/>
      <c r="Y235" s="939"/>
      <c r="Z235" s="939"/>
      <c r="AA235" s="939"/>
      <c r="AB235" s="939"/>
      <c r="AC235" s="939"/>
      <c r="AD235" s="939"/>
      <c r="AE235" s="939"/>
      <c r="AF235" s="939"/>
      <c r="AG235" s="939"/>
      <c r="AH235" s="939"/>
      <c r="AI235" s="939"/>
      <c r="AJ235" s="939"/>
      <c r="AK235" s="939"/>
      <c r="AL235" s="945"/>
    </row>
    <row r="236" spans="1:38" ht="81.75" customHeight="1">
      <c r="A236" s="984"/>
      <c r="B236" s="987"/>
      <c r="C236" s="988"/>
      <c r="D236" s="939" t="s">
        <v>225</v>
      </c>
      <c r="E236" s="939"/>
      <c r="F236" s="939"/>
      <c r="G236" s="939"/>
      <c r="H236" s="939" t="s">
        <v>226</v>
      </c>
      <c r="I236" s="939"/>
      <c r="J236" s="939"/>
      <c r="K236" s="939" t="s">
        <v>227</v>
      </c>
      <c r="L236" s="939"/>
      <c r="M236" s="939"/>
      <c r="N236" s="939" t="s">
        <v>228</v>
      </c>
      <c r="O236" s="939"/>
      <c r="P236" s="939"/>
      <c r="Q236" s="939" t="s">
        <v>229</v>
      </c>
      <c r="R236" s="939"/>
      <c r="S236" s="939"/>
      <c r="T236" s="939" t="s">
        <v>228</v>
      </c>
      <c r="U236" s="939"/>
      <c r="V236" s="939"/>
      <c r="W236" s="939" t="s">
        <v>230</v>
      </c>
      <c r="X236" s="939"/>
      <c r="Y236" s="939"/>
      <c r="Z236" s="939"/>
      <c r="AA236" s="939"/>
      <c r="AB236" s="939" t="s">
        <v>231</v>
      </c>
      <c r="AC236" s="939"/>
      <c r="AD236" s="939"/>
      <c r="AE236" s="939"/>
      <c r="AF236" s="939" t="s">
        <v>232</v>
      </c>
      <c r="AG236" s="939"/>
      <c r="AH236" s="939"/>
      <c r="AI236" s="939"/>
      <c r="AJ236" s="939" t="s">
        <v>264</v>
      </c>
      <c r="AK236" s="939"/>
      <c r="AL236" s="945"/>
    </row>
    <row r="237" spans="1:38" s="91" customFormat="1" ht="15.75" thickBot="1">
      <c r="A237" s="126">
        <v>1</v>
      </c>
      <c r="B237" s="982" t="s">
        <v>104</v>
      </c>
      <c r="C237" s="897"/>
      <c r="D237" s="976" t="s">
        <v>105</v>
      </c>
      <c r="E237" s="976"/>
      <c r="F237" s="976"/>
      <c r="G237" s="976"/>
      <c r="H237" s="976" t="s">
        <v>106</v>
      </c>
      <c r="I237" s="976"/>
      <c r="J237" s="976"/>
      <c r="K237" s="976" t="s">
        <v>107</v>
      </c>
      <c r="L237" s="976"/>
      <c r="M237" s="976"/>
      <c r="N237" s="976" t="s">
        <v>108</v>
      </c>
      <c r="O237" s="976"/>
      <c r="P237" s="976"/>
      <c r="Q237" s="976" t="s">
        <v>109</v>
      </c>
      <c r="R237" s="976"/>
      <c r="S237" s="976"/>
      <c r="T237" s="976" t="s">
        <v>110</v>
      </c>
      <c r="U237" s="976"/>
      <c r="V237" s="976"/>
      <c r="W237" s="976" t="s">
        <v>111</v>
      </c>
      <c r="X237" s="976"/>
      <c r="Y237" s="976"/>
      <c r="Z237" s="976"/>
      <c r="AA237" s="976"/>
      <c r="AB237" s="976" t="s">
        <v>112</v>
      </c>
      <c r="AC237" s="976"/>
      <c r="AD237" s="976"/>
      <c r="AE237" s="976"/>
      <c r="AF237" s="976" t="s">
        <v>113</v>
      </c>
      <c r="AG237" s="976"/>
      <c r="AH237" s="976"/>
      <c r="AI237" s="976"/>
      <c r="AJ237" s="976" t="s">
        <v>114</v>
      </c>
      <c r="AK237" s="976"/>
      <c r="AL237" s="977"/>
    </row>
    <row r="238" spans="1:38" ht="54.75" customHeight="1">
      <c r="A238" s="98" t="s">
        <v>272</v>
      </c>
      <c r="B238" s="978"/>
      <c r="C238" s="979"/>
      <c r="D238" s="980"/>
      <c r="E238" s="980"/>
      <c r="F238" s="980"/>
      <c r="G238" s="980"/>
      <c r="H238" s="980"/>
      <c r="I238" s="980"/>
      <c r="J238" s="980"/>
      <c r="K238" s="980"/>
      <c r="L238" s="980"/>
      <c r="M238" s="980"/>
      <c r="N238" s="981"/>
      <c r="O238" s="981"/>
      <c r="P238" s="981"/>
      <c r="Q238" s="970"/>
      <c r="R238" s="970"/>
      <c r="S238" s="970"/>
      <c r="T238" s="970"/>
      <c r="U238" s="970"/>
      <c r="V238" s="970"/>
      <c r="W238" s="970"/>
      <c r="X238" s="970"/>
      <c r="Y238" s="970"/>
      <c r="Z238" s="970"/>
      <c r="AA238" s="970"/>
      <c r="AB238" s="970"/>
      <c r="AC238" s="970"/>
      <c r="AD238" s="970"/>
      <c r="AE238" s="970"/>
      <c r="AF238" s="970"/>
      <c r="AG238" s="970"/>
      <c r="AH238" s="970"/>
      <c r="AI238" s="970"/>
      <c r="AJ238" s="970"/>
      <c r="AK238" s="970"/>
      <c r="AL238" s="971"/>
    </row>
    <row r="239" spans="1:38" ht="22.5" customHeight="1">
      <c r="A239" s="100" t="s">
        <v>201</v>
      </c>
      <c r="B239" s="972"/>
      <c r="C239" s="973"/>
      <c r="D239" s="974"/>
      <c r="E239" s="974"/>
      <c r="F239" s="974"/>
      <c r="G239" s="974"/>
      <c r="H239" s="974"/>
      <c r="I239" s="974"/>
      <c r="J239" s="974"/>
      <c r="K239" s="974"/>
      <c r="L239" s="974"/>
      <c r="M239" s="974"/>
      <c r="N239" s="975"/>
      <c r="O239" s="975"/>
      <c r="P239" s="975"/>
      <c r="Q239" s="939"/>
      <c r="R239" s="939"/>
      <c r="S239" s="939"/>
      <c r="T239" s="939"/>
      <c r="U239" s="939"/>
      <c r="V239" s="939"/>
      <c r="W239" s="939"/>
      <c r="X239" s="939"/>
      <c r="Y239" s="939"/>
      <c r="Z239" s="939"/>
      <c r="AA239" s="939"/>
      <c r="AB239" s="939"/>
      <c r="AC239" s="939"/>
      <c r="AD239" s="939"/>
      <c r="AE239" s="939"/>
      <c r="AF239" s="939"/>
      <c r="AG239" s="939"/>
      <c r="AH239" s="939"/>
      <c r="AI239" s="939"/>
      <c r="AJ239" s="939"/>
      <c r="AK239" s="939"/>
      <c r="AL239" s="965"/>
    </row>
    <row r="240" spans="1:38" s="76" customFormat="1" ht="23.25" customHeight="1" thickBot="1">
      <c r="A240" s="103" t="s">
        <v>202</v>
      </c>
      <c r="B240" s="966"/>
      <c r="C240" s="967"/>
      <c r="D240" s="968"/>
      <c r="E240" s="968"/>
      <c r="F240" s="968"/>
      <c r="G240" s="968"/>
      <c r="H240" s="968"/>
      <c r="I240" s="968"/>
      <c r="J240" s="968"/>
      <c r="K240" s="968"/>
      <c r="L240" s="968"/>
      <c r="M240" s="968"/>
      <c r="N240" s="969"/>
      <c r="O240" s="969"/>
      <c r="P240" s="969"/>
      <c r="Q240" s="963"/>
      <c r="R240" s="963"/>
      <c r="S240" s="963"/>
      <c r="T240" s="963"/>
      <c r="U240" s="963"/>
      <c r="V240" s="963"/>
      <c r="W240" s="963"/>
      <c r="X240" s="963"/>
      <c r="Y240" s="963"/>
      <c r="Z240" s="963"/>
      <c r="AA240" s="963"/>
      <c r="AB240" s="963"/>
      <c r="AC240" s="963"/>
      <c r="AD240" s="963"/>
      <c r="AE240" s="963"/>
      <c r="AF240" s="963"/>
      <c r="AG240" s="963"/>
      <c r="AH240" s="963"/>
      <c r="AI240" s="963"/>
      <c r="AJ240" s="963"/>
      <c r="AK240" s="963"/>
      <c r="AL240" s="964"/>
    </row>
    <row r="241" spans="1:38" s="138" customFormat="1" ht="10.5" customHeight="1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</row>
    <row r="242" spans="1:38" s="138" customFormat="1" ht="29.25" customHeight="1">
      <c r="A242" s="898" t="s">
        <v>274</v>
      </c>
      <c r="B242" s="983"/>
      <c r="C242" s="983"/>
      <c r="D242" s="983"/>
      <c r="E242" s="983"/>
      <c r="F242" s="983"/>
      <c r="G242" s="983"/>
      <c r="H242" s="983"/>
      <c r="I242" s="983"/>
      <c r="J242" s="983"/>
      <c r="K242" s="983"/>
      <c r="L242" s="983"/>
      <c r="M242" s="983"/>
      <c r="N242" s="983"/>
      <c r="O242" s="983"/>
      <c r="P242" s="983"/>
      <c r="Q242" s="983"/>
      <c r="R242" s="983"/>
      <c r="S242" s="983"/>
      <c r="T242" s="983"/>
      <c r="U242" s="983"/>
      <c r="V242" s="983"/>
      <c r="W242" s="983"/>
      <c r="X242" s="983"/>
      <c r="Y242" s="983"/>
      <c r="Z242" s="983"/>
      <c r="AA242" s="983"/>
      <c r="AB242" s="983"/>
      <c r="AC242" s="983"/>
      <c r="AD242" s="983"/>
      <c r="AE242" s="983"/>
      <c r="AF242" s="983"/>
      <c r="AG242" s="983"/>
      <c r="AH242" s="983"/>
      <c r="AI242" s="983"/>
      <c r="AJ242" s="983"/>
      <c r="AK242" s="983"/>
      <c r="AL242" s="983"/>
    </row>
    <row r="243" spans="1:38" s="138" customFormat="1" ht="8.25" customHeight="1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</row>
    <row r="244" spans="1:38" s="138" customFormat="1" ht="18.75">
      <c r="A244" s="984" t="s">
        <v>0</v>
      </c>
      <c r="B244" s="943" t="s">
        <v>222</v>
      </c>
      <c r="C244" s="928"/>
      <c r="D244" s="939" t="s">
        <v>223</v>
      </c>
      <c r="E244" s="939"/>
      <c r="F244" s="939"/>
      <c r="G244" s="939"/>
      <c r="H244" s="939"/>
      <c r="I244" s="939"/>
      <c r="J244" s="939"/>
      <c r="K244" s="939" t="s">
        <v>224</v>
      </c>
      <c r="L244" s="939"/>
      <c r="M244" s="939"/>
      <c r="N244" s="939"/>
      <c r="O244" s="939"/>
      <c r="P244" s="939"/>
      <c r="Q244" s="939" t="s">
        <v>172</v>
      </c>
      <c r="R244" s="939"/>
      <c r="S244" s="939"/>
      <c r="T244" s="939"/>
      <c r="U244" s="939"/>
      <c r="V244" s="939"/>
      <c r="W244" s="939" t="s">
        <v>152</v>
      </c>
      <c r="X244" s="939"/>
      <c r="Y244" s="939"/>
      <c r="Z244" s="939"/>
      <c r="AA244" s="939"/>
      <c r="AB244" s="939"/>
      <c r="AC244" s="939"/>
      <c r="AD244" s="939"/>
      <c r="AE244" s="939"/>
      <c r="AF244" s="939"/>
      <c r="AG244" s="939"/>
      <c r="AH244" s="939"/>
      <c r="AI244" s="939"/>
      <c r="AJ244" s="939"/>
      <c r="AK244" s="939"/>
      <c r="AL244" s="945"/>
    </row>
    <row r="245" spans="1:38" s="138" customFormat="1" ht="18.75">
      <c r="A245" s="984"/>
      <c r="B245" s="985"/>
      <c r="C245" s="986"/>
      <c r="D245" s="939"/>
      <c r="E245" s="939"/>
      <c r="F245" s="939"/>
      <c r="G245" s="939"/>
      <c r="H245" s="939"/>
      <c r="I245" s="939"/>
      <c r="J245" s="939"/>
      <c r="K245" s="939"/>
      <c r="L245" s="939"/>
      <c r="M245" s="939"/>
      <c r="N245" s="939"/>
      <c r="O245" s="939"/>
      <c r="P245" s="939"/>
      <c r="Q245" s="939"/>
      <c r="R245" s="939"/>
      <c r="S245" s="939"/>
      <c r="T245" s="939"/>
      <c r="U245" s="939"/>
      <c r="V245" s="939"/>
      <c r="W245" s="939"/>
      <c r="X245" s="939"/>
      <c r="Y245" s="939"/>
      <c r="Z245" s="939"/>
      <c r="AA245" s="939"/>
      <c r="AB245" s="939"/>
      <c r="AC245" s="939"/>
      <c r="AD245" s="939"/>
      <c r="AE245" s="939"/>
      <c r="AF245" s="939"/>
      <c r="AG245" s="939"/>
      <c r="AH245" s="939"/>
      <c r="AI245" s="939"/>
      <c r="AJ245" s="939"/>
      <c r="AK245" s="939"/>
      <c r="AL245" s="945"/>
    </row>
    <row r="246" spans="1:38" s="138" customFormat="1" ht="80.25" customHeight="1">
      <c r="A246" s="984"/>
      <c r="B246" s="987"/>
      <c r="C246" s="988"/>
      <c r="D246" s="939" t="s">
        <v>225</v>
      </c>
      <c r="E246" s="939"/>
      <c r="F246" s="939"/>
      <c r="G246" s="939"/>
      <c r="H246" s="939" t="s">
        <v>226</v>
      </c>
      <c r="I246" s="939"/>
      <c r="J246" s="939"/>
      <c r="K246" s="939" t="s">
        <v>227</v>
      </c>
      <c r="L246" s="939"/>
      <c r="M246" s="939"/>
      <c r="N246" s="939" t="s">
        <v>228</v>
      </c>
      <c r="O246" s="939"/>
      <c r="P246" s="939"/>
      <c r="Q246" s="939" t="s">
        <v>229</v>
      </c>
      <c r="R246" s="939"/>
      <c r="S246" s="939"/>
      <c r="T246" s="939" t="s">
        <v>228</v>
      </c>
      <c r="U246" s="939"/>
      <c r="V246" s="939"/>
      <c r="W246" s="939" t="s">
        <v>230</v>
      </c>
      <c r="X246" s="939"/>
      <c r="Y246" s="939"/>
      <c r="Z246" s="939"/>
      <c r="AA246" s="939"/>
      <c r="AB246" s="939" t="s">
        <v>231</v>
      </c>
      <c r="AC246" s="939"/>
      <c r="AD246" s="939"/>
      <c r="AE246" s="939"/>
      <c r="AF246" s="939" t="s">
        <v>232</v>
      </c>
      <c r="AG246" s="939"/>
      <c r="AH246" s="939"/>
      <c r="AI246" s="939"/>
      <c r="AJ246" s="939" t="s">
        <v>264</v>
      </c>
      <c r="AK246" s="939"/>
      <c r="AL246" s="945"/>
    </row>
    <row r="247" spans="1:38" s="138" customFormat="1" ht="13.5" customHeight="1" thickBot="1">
      <c r="A247" s="126">
        <v>1</v>
      </c>
      <c r="B247" s="982" t="s">
        <v>104</v>
      </c>
      <c r="C247" s="897"/>
      <c r="D247" s="976" t="s">
        <v>105</v>
      </c>
      <c r="E247" s="976"/>
      <c r="F247" s="976"/>
      <c r="G247" s="976"/>
      <c r="H247" s="976" t="s">
        <v>106</v>
      </c>
      <c r="I247" s="976"/>
      <c r="J247" s="976"/>
      <c r="K247" s="976" t="s">
        <v>107</v>
      </c>
      <c r="L247" s="976"/>
      <c r="M247" s="976"/>
      <c r="N247" s="976" t="s">
        <v>108</v>
      </c>
      <c r="O247" s="976"/>
      <c r="P247" s="976"/>
      <c r="Q247" s="976" t="s">
        <v>109</v>
      </c>
      <c r="R247" s="976"/>
      <c r="S247" s="976"/>
      <c r="T247" s="976" t="s">
        <v>110</v>
      </c>
      <c r="U247" s="976"/>
      <c r="V247" s="976"/>
      <c r="W247" s="976" t="s">
        <v>111</v>
      </c>
      <c r="X247" s="976"/>
      <c r="Y247" s="976"/>
      <c r="Z247" s="976"/>
      <c r="AA247" s="976"/>
      <c r="AB247" s="976" t="s">
        <v>112</v>
      </c>
      <c r="AC247" s="976"/>
      <c r="AD247" s="976"/>
      <c r="AE247" s="976"/>
      <c r="AF247" s="976" t="s">
        <v>113</v>
      </c>
      <c r="AG247" s="976"/>
      <c r="AH247" s="976"/>
      <c r="AI247" s="976"/>
      <c r="AJ247" s="976" t="s">
        <v>114</v>
      </c>
      <c r="AK247" s="976"/>
      <c r="AL247" s="977"/>
    </row>
    <row r="248" spans="1:38" s="138" customFormat="1" ht="45" customHeight="1">
      <c r="A248" s="98" t="s">
        <v>272</v>
      </c>
      <c r="B248" s="978"/>
      <c r="C248" s="979"/>
      <c r="D248" s="980"/>
      <c r="E248" s="980"/>
      <c r="F248" s="980"/>
      <c r="G248" s="980"/>
      <c r="H248" s="980"/>
      <c r="I248" s="980"/>
      <c r="J248" s="980"/>
      <c r="K248" s="980"/>
      <c r="L248" s="980"/>
      <c r="M248" s="980"/>
      <c r="N248" s="981"/>
      <c r="O248" s="981"/>
      <c r="P248" s="981"/>
      <c r="Q248" s="970"/>
      <c r="R248" s="970"/>
      <c r="S248" s="970"/>
      <c r="T248" s="970"/>
      <c r="U248" s="970"/>
      <c r="V248" s="970"/>
      <c r="W248" s="970"/>
      <c r="X248" s="970"/>
      <c r="Y248" s="970"/>
      <c r="Z248" s="970"/>
      <c r="AA248" s="970"/>
      <c r="AB248" s="970"/>
      <c r="AC248" s="970"/>
      <c r="AD248" s="970"/>
      <c r="AE248" s="970"/>
      <c r="AF248" s="970"/>
      <c r="AG248" s="970"/>
      <c r="AH248" s="970"/>
      <c r="AI248" s="970"/>
      <c r="AJ248" s="970"/>
      <c r="AK248" s="970"/>
      <c r="AL248" s="971"/>
    </row>
    <row r="249" spans="1:38" s="138" customFormat="1" ht="21" customHeight="1">
      <c r="A249" s="100" t="s">
        <v>201</v>
      </c>
      <c r="B249" s="972"/>
      <c r="C249" s="973"/>
      <c r="D249" s="974"/>
      <c r="E249" s="974"/>
      <c r="F249" s="974"/>
      <c r="G249" s="974"/>
      <c r="H249" s="974"/>
      <c r="I249" s="974"/>
      <c r="J249" s="974"/>
      <c r="K249" s="974"/>
      <c r="L249" s="974"/>
      <c r="M249" s="974"/>
      <c r="N249" s="975"/>
      <c r="O249" s="975"/>
      <c r="P249" s="975"/>
      <c r="Q249" s="939"/>
      <c r="R249" s="939"/>
      <c r="S249" s="939"/>
      <c r="T249" s="939"/>
      <c r="U249" s="939"/>
      <c r="V249" s="939"/>
      <c r="W249" s="939"/>
      <c r="X249" s="939"/>
      <c r="Y249" s="939"/>
      <c r="Z249" s="939"/>
      <c r="AA249" s="939"/>
      <c r="AB249" s="939"/>
      <c r="AC249" s="939"/>
      <c r="AD249" s="939"/>
      <c r="AE249" s="939"/>
      <c r="AF249" s="939"/>
      <c r="AG249" s="939"/>
      <c r="AH249" s="939"/>
      <c r="AI249" s="939"/>
      <c r="AJ249" s="939"/>
      <c r="AK249" s="939"/>
      <c r="AL249" s="965"/>
    </row>
    <row r="250" spans="1:38" s="138" customFormat="1" ht="16.5" customHeight="1" thickBot="1">
      <c r="A250" s="103" t="s">
        <v>202</v>
      </c>
      <c r="B250" s="966"/>
      <c r="C250" s="967"/>
      <c r="D250" s="968"/>
      <c r="E250" s="968"/>
      <c r="F250" s="968"/>
      <c r="G250" s="968"/>
      <c r="H250" s="968"/>
      <c r="I250" s="968"/>
      <c r="J250" s="968"/>
      <c r="K250" s="968"/>
      <c r="L250" s="968"/>
      <c r="M250" s="968"/>
      <c r="N250" s="969"/>
      <c r="O250" s="969"/>
      <c r="P250" s="969"/>
      <c r="Q250" s="963"/>
      <c r="R250" s="963"/>
      <c r="S250" s="963"/>
      <c r="T250" s="963"/>
      <c r="U250" s="963"/>
      <c r="V250" s="963"/>
      <c r="W250" s="963"/>
      <c r="X250" s="963"/>
      <c r="Y250" s="963"/>
      <c r="Z250" s="963"/>
      <c r="AA250" s="963"/>
      <c r="AB250" s="963"/>
      <c r="AC250" s="963"/>
      <c r="AD250" s="963"/>
      <c r="AE250" s="963"/>
      <c r="AF250" s="963"/>
      <c r="AG250" s="963"/>
      <c r="AH250" s="963"/>
      <c r="AI250" s="963"/>
      <c r="AJ250" s="963"/>
      <c r="AK250" s="963"/>
      <c r="AL250" s="964"/>
    </row>
    <row r="251" spans="1:38" s="138" customFormat="1" ht="9" customHeight="1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</row>
    <row r="252" spans="1:38" s="138" customFormat="1" ht="35.25" customHeight="1">
      <c r="A252" s="898" t="s">
        <v>275</v>
      </c>
      <c r="B252" s="983"/>
      <c r="C252" s="983"/>
      <c r="D252" s="983"/>
      <c r="E252" s="983"/>
      <c r="F252" s="983"/>
      <c r="G252" s="983"/>
      <c r="H252" s="983"/>
      <c r="I252" s="983"/>
      <c r="J252" s="983"/>
      <c r="K252" s="983"/>
      <c r="L252" s="983"/>
      <c r="M252" s="983"/>
      <c r="N252" s="983"/>
      <c r="O252" s="983"/>
      <c r="P252" s="983"/>
      <c r="Q252" s="983"/>
      <c r="R252" s="983"/>
      <c r="S252" s="983"/>
      <c r="T252" s="983"/>
      <c r="U252" s="983"/>
      <c r="V252" s="983"/>
      <c r="W252" s="983"/>
      <c r="X252" s="983"/>
      <c r="Y252" s="983"/>
      <c r="Z252" s="983"/>
      <c r="AA252" s="983"/>
      <c r="AB252" s="983"/>
      <c r="AC252" s="983"/>
      <c r="AD252" s="983"/>
      <c r="AE252" s="983"/>
      <c r="AF252" s="983"/>
      <c r="AG252" s="983"/>
      <c r="AH252" s="983"/>
      <c r="AI252" s="983"/>
      <c r="AJ252" s="983"/>
      <c r="AK252" s="983"/>
      <c r="AL252" s="983"/>
    </row>
    <row r="253" spans="1:38" s="138" customFormat="1" ht="11.25" customHeight="1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</row>
    <row r="254" spans="1:38" s="138" customFormat="1" ht="23.25" customHeight="1">
      <c r="A254" s="984" t="s">
        <v>0</v>
      </c>
      <c r="B254" s="943" t="s">
        <v>222</v>
      </c>
      <c r="C254" s="928"/>
      <c r="D254" s="939" t="s">
        <v>223</v>
      </c>
      <c r="E254" s="939"/>
      <c r="F254" s="939"/>
      <c r="G254" s="939"/>
      <c r="H254" s="939"/>
      <c r="I254" s="939"/>
      <c r="J254" s="939"/>
      <c r="K254" s="939" t="s">
        <v>224</v>
      </c>
      <c r="L254" s="939"/>
      <c r="M254" s="939"/>
      <c r="N254" s="939"/>
      <c r="O254" s="939"/>
      <c r="P254" s="939"/>
      <c r="Q254" s="939" t="s">
        <v>172</v>
      </c>
      <c r="R254" s="939"/>
      <c r="S254" s="939"/>
      <c r="T254" s="939"/>
      <c r="U254" s="939"/>
      <c r="V254" s="939"/>
      <c r="W254" s="939" t="s">
        <v>152</v>
      </c>
      <c r="X254" s="939"/>
      <c r="Y254" s="939"/>
      <c r="Z254" s="939"/>
      <c r="AA254" s="939"/>
      <c r="AB254" s="939"/>
      <c r="AC254" s="939"/>
      <c r="AD254" s="939"/>
      <c r="AE254" s="939"/>
      <c r="AF254" s="939"/>
      <c r="AG254" s="939"/>
      <c r="AH254" s="939"/>
      <c r="AI254" s="939"/>
      <c r="AJ254" s="939"/>
      <c r="AK254" s="939"/>
      <c r="AL254" s="945"/>
    </row>
    <row r="255" spans="1:38" s="138" customFormat="1" ht="9.75" customHeight="1">
      <c r="A255" s="984"/>
      <c r="B255" s="985"/>
      <c r="C255" s="986"/>
      <c r="D255" s="939"/>
      <c r="E255" s="939"/>
      <c r="F255" s="939"/>
      <c r="G255" s="939"/>
      <c r="H255" s="939"/>
      <c r="I255" s="939"/>
      <c r="J255" s="939"/>
      <c r="K255" s="939"/>
      <c r="L255" s="939"/>
      <c r="M255" s="939"/>
      <c r="N255" s="939"/>
      <c r="O255" s="939"/>
      <c r="P255" s="939"/>
      <c r="Q255" s="939"/>
      <c r="R255" s="939"/>
      <c r="S255" s="939"/>
      <c r="T255" s="939"/>
      <c r="U255" s="939"/>
      <c r="V255" s="939"/>
      <c r="W255" s="939"/>
      <c r="X255" s="939"/>
      <c r="Y255" s="939"/>
      <c r="Z255" s="939"/>
      <c r="AA255" s="939"/>
      <c r="AB255" s="939"/>
      <c r="AC255" s="939"/>
      <c r="AD255" s="939"/>
      <c r="AE255" s="939"/>
      <c r="AF255" s="939"/>
      <c r="AG255" s="939"/>
      <c r="AH255" s="939"/>
      <c r="AI255" s="939"/>
      <c r="AJ255" s="939"/>
      <c r="AK255" s="939"/>
      <c r="AL255" s="945"/>
    </row>
    <row r="256" spans="1:38" s="138" customFormat="1" ht="80.25" customHeight="1">
      <c r="A256" s="984"/>
      <c r="B256" s="987"/>
      <c r="C256" s="988"/>
      <c r="D256" s="939" t="s">
        <v>225</v>
      </c>
      <c r="E256" s="939"/>
      <c r="F256" s="939"/>
      <c r="G256" s="939"/>
      <c r="H256" s="939" t="s">
        <v>226</v>
      </c>
      <c r="I256" s="939"/>
      <c r="J256" s="939"/>
      <c r="K256" s="939" t="s">
        <v>227</v>
      </c>
      <c r="L256" s="939"/>
      <c r="M256" s="939"/>
      <c r="N256" s="939" t="s">
        <v>228</v>
      </c>
      <c r="O256" s="939"/>
      <c r="P256" s="939"/>
      <c r="Q256" s="939" t="s">
        <v>229</v>
      </c>
      <c r="R256" s="939"/>
      <c r="S256" s="939"/>
      <c r="T256" s="939" t="s">
        <v>228</v>
      </c>
      <c r="U256" s="939"/>
      <c r="V256" s="939"/>
      <c r="W256" s="939" t="s">
        <v>230</v>
      </c>
      <c r="X256" s="939"/>
      <c r="Y256" s="939"/>
      <c r="Z256" s="939"/>
      <c r="AA256" s="939"/>
      <c r="AB256" s="939" t="s">
        <v>231</v>
      </c>
      <c r="AC256" s="939"/>
      <c r="AD256" s="939"/>
      <c r="AE256" s="939"/>
      <c r="AF256" s="939" t="s">
        <v>232</v>
      </c>
      <c r="AG256" s="939"/>
      <c r="AH256" s="939"/>
      <c r="AI256" s="939"/>
      <c r="AJ256" s="939" t="s">
        <v>264</v>
      </c>
      <c r="AK256" s="939"/>
      <c r="AL256" s="945"/>
    </row>
    <row r="257" spans="1:38" s="138" customFormat="1" ht="15.75" customHeight="1" thickBot="1">
      <c r="A257" s="126">
        <v>1</v>
      </c>
      <c r="B257" s="982" t="s">
        <v>104</v>
      </c>
      <c r="C257" s="897"/>
      <c r="D257" s="976" t="s">
        <v>105</v>
      </c>
      <c r="E257" s="976"/>
      <c r="F257" s="976"/>
      <c r="G257" s="976"/>
      <c r="H257" s="976" t="s">
        <v>106</v>
      </c>
      <c r="I257" s="976"/>
      <c r="J257" s="976"/>
      <c r="K257" s="976" t="s">
        <v>107</v>
      </c>
      <c r="L257" s="976"/>
      <c r="M257" s="976"/>
      <c r="N257" s="976" t="s">
        <v>108</v>
      </c>
      <c r="O257" s="976"/>
      <c r="P257" s="976"/>
      <c r="Q257" s="976" t="s">
        <v>109</v>
      </c>
      <c r="R257" s="976"/>
      <c r="S257" s="976"/>
      <c r="T257" s="976" t="s">
        <v>110</v>
      </c>
      <c r="U257" s="976"/>
      <c r="V257" s="976"/>
      <c r="W257" s="976" t="s">
        <v>111</v>
      </c>
      <c r="X257" s="976"/>
      <c r="Y257" s="976"/>
      <c r="Z257" s="976"/>
      <c r="AA257" s="976"/>
      <c r="AB257" s="976" t="s">
        <v>112</v>
      </c>
      <c r="AC257" s="976"/>
      <c r="AD257" s="976"/>
      <c r="AE257" s="976"/>
      <c r="AF257" s="976" t="s">
        <v>113</v>
      </c>
      <c r="AG257" s="976"/>
      <c r="AH257" s="976"/>
      <c r="AI257" s="976"/>
      <c r="AJ257" s="976" t="s">
        <v>114</v>
      </c>
      <c r="AK257" s="976"/>
      <c r="AL257" s="977"/>
    </row>
    <row r="258" spans="1:38" s="138" customFormat="1" ht="45" customHeight="1">
      <c r="A258" s="98" t="s">
        <v>272</v>
      </c>
      <c r="B258" s="978"/>
      <c r="C258" s="979"/>
      <c r="D258" s="980"/>
      <c r="E258" s="980"/>
      <c r="F258" s="980"/>
      <c r="G258" s="980"/>
      <c r="H258" s="980"/>
      <c r="I258" s="980"/>
      <c r="J258" s="980"/>
      <c r="K258" s="980"/>
      <c r="L258" s="980"/>
      <c r="M258" s="980"/>
      <c r="N258" s="981"/>
      <c r="O258" s="981"/>
      <c r="P258" s="981"/>
      <c r="Q258" s="970"/>
      <c r="R258" s="970"/>
      <c r="S258" s="970"/>
      <c r="T258" s="970"/>
      <c r="U258" s="970"/>
      <c r="V258" s="970"/>
      <c r="W258" s="970"/>
      <c r="X258" s="970"/>
      <c r="Y258" s="970"/>
      <c r="Z258" s="970"/>
      <c r="AA258" s="970"/>
      <c r="AB258" s="970"/>
      <c r="AC258" s="970"/>
      <c r="AD258" s="970"/>
      <c r="AE258" s="970"/>
      <c r="AF258" s="970"/>
      <c r="AG258" s="970"/>
      <c r="AH258" s="970"/>
      <c r="AI258" s="970"/>
      <c r="AJ258" s="970"/>
      <c r="AK258" s="970"/>
      <c r="AL258" s="971"/>
    </row>
    <row r="259" spans="1:38" s="138" customFormat="1" ht="23.25" customHeight="1">
      <c r="A259" s="100" t="s">
        <v>201</v>
      </c>
      <c r="B259" s="972"/>
      <c r="C259" s="973"/>
      <c r="D259" s="974"/>
      <c r="E259" s="974"/>
      <c r="F259" s="974"/>
      <c r="G259" s="974"/>
      <c r="H259" s="974"/>
      <c r="I259" s="974"/>
      <c r="J259" s="974"/>
      <c r="K259" s="974"/>
      <c r="L259" s="974"/>
      <c r="M259" s="974"/>
      <c r="N259" s="975"/>
      <c r="O259" s="975"/>
      <c r="P259" s="975"/>
      <c r="Q259" s="939"/>
      <c r="R259" s="939"/>
      <c r="S259" s="939"/>
      <c r="T259" s="939"/>
      <c r="U259" s="939"/>
      <c r="V259" s="939"/>
      <c r="W259" s="939"/>
      <c r="X259" s="939"/>
      <c r="Y259" s="939"/>
      <c r="Z259" s="939"/>
      <c r="AA259" s="939"/>
      <c r="AB259" s="939"/>
      <c r="AC259" s="939"/>
      <c r="AD259" s="939"/>
      <c r="AE259" s="939"/>
      <c r="AF259" s="939"/>
      <c r="AG259" s="939"/>
      <c r="AH259" s="939"/>
      <c r="AI259" s="939"/>
      <c r="AJ259" s="939"/>
      <c r="AK259" s="939"/>
      <c r="AL259" s="965"/>
    </row>
    <row r="260" spans="1:38" s="138" customFormat="1" ht="26.25" customHeight="1" thickBot="1">
      <c r="A260" s="103" t="s">
        <v>202</v>
      </c>
      <c r="B260" s="966"/>
      <c r="C260" s="967"/>
      <c r="D260" s="968"/>
      <c r="E260" s="968"/>
      <c r="F260" s="968"/>
      <c r="G260" s="968"/>
      <c r="H260" s="968"/>
      <c r="I260" s="968"/>
      <c r="J260" s="968"/>
      <c r="K260" s="968"/>
      <c r="L260" s="968"/>
      <c r="M260" s="968"/>
      <c r="N260" s="969"/>
      <c r="O260" s="969"/>
      <c r="P260" s="969"/>
      <c r="Q260" s="963"/>
      <c r="R260" s="963"/>
      <c r="S260" s="963"/>
      <c r="T260" s="963"/>
      <c r="U260" s="963"/>
      <c r="V260" s="963"/>
      <c r="W260" s="963"/>
      <c r="X260" s="963"/>
      <c r="Y260" s="963"/>
      <c r="Z260" s="963"/>
      <c r="AA260" s="963"/>
      <c r="AB260" s="963"/>
      <c r="AC260" s="963"/>
      <c r="AD260" s="963"/>
      <c r="AE260" s="963"/>
      <c r="AF260" s="963"/>
      <c r="AG260" s="963"/>
      <c r="AH260" s="963"/>
      <c r="AI260" s="963"/>
      <c r="AJ260" s="963"/>
      <c r="AK260" s="963"/>
      <c r="AL260" s="964"/>
    </row>
    <row r="261" spans="1:38" s="138" customFormat="1" ht="12" customHeight="1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</row>
  </sheetData>
  <mergeCells count="1783">
    <mergeCell ref="AB7:AE7"/>
    <mergeCell ref="AF7:AI7"/>
    <mergeCell ref="AJ7:AL7"/>
    <mergeCell ref="B8:C8"/>
    <mergeCell ref="D8:G8"/>
    <mergeCell ref="H8:J8"/>
    <mergeCell ref="K8:M8"/>
    <mergeCell ref="N8:P8"/>
    <mergeCell ref="Q8:S8"/>
    <mergeCell ref="T8:V8"/>
    <mergeCell ref="H7:J7"/>
    <mergeCell ref="K7:M7"/>
    <mergeCell ref="N7:P7"/>
    <mergeCell ref="Q7:S7"/>
    <mergeCell ref="T7:V7"/>
    <mergeCell ref="W7:AA7"/>
    <mergeCell ref="A1:AL1"/>
    <mergeCell ref="A2:AL2"/>
    <mergeCell ref="A3:AL3"/>
    <mergeCell ref="A5:A7"/>
    <mergeCell ref="B5:C7"/>
    <mergeCell ref="D5:J6"/>
    <mergeCell ref="K5:P6"/>
    <mergeCell ref="Q5:V6"/>
    <mergeCell ref="W5:AL6"/>
    <mergeCell ref="D7:G7"/>
    <mergeCell ref="Q10:S10"/>
    <mergeCell ref="T10:V10"/>
    <mergeCell ref="W10:AA10"/>
    <mergeCell ref="AB10:AE10"/>
    <mergeCell ref="AF10:AI10"/>
    <mergeCell ref="AJ10:AL10"/>
    <mergeCell ref="T9:V9"/>
    <mergeCell ref="W9:AA9"/>
    <mergeCell ref="AB9:AE9"/>
    <mergeCell ref="AF9:AI9"/>
    <mergeCell ref="AJ9:AL9"/>
    <mergeCell ref="B10:C10"/>
    <mergeCell ref="D10:G10"/>
    <mergeCell ref="H10:J10"/>
    <mergeCell ref="K10:M10"/>
    <mergeCell ref="N10:P10"/>
    <mergeCell ref="W8:AA8"/>
    <mergeCell ref="AB8:AE8"/>
    <mergeCell ref="AF8:AI8"/>
    <mergeCell ref="AJ8:AL8"/>
    <mergeCell ref="B9:C9"/>
    <mergeCell ref="D9:G9"/>
    <mergeCell ref="H9:J9"/>
    <mergeCell ref="K9:M9"/>
    <mergeCell ref="N9:P9"/>
    <mergeCell ref="Q9:S9"/>
    <mergeCell ref="Q17:S17"/>
    <mergeCell ref="T17:V17"/>
    <mergeCell ref="W17:AA17"/>
    <mergeCell ref="AB17:AE17"/>
    <mergeCell ref="AF17:AI17"/>
    <mergeCell ref="AJ17:AL17"/>
    <mergeCell ref="A15:A17"/>
    <mergeCell ref="B15:C17"/>
    <mergeCell ref="D15:J16"/>
    <mergeCell ref="K15:P16"/>
    <mergeCell ref="Q15:V16"/>
    <mergeCell ref="W15:AL16"/>
    <mergeCell ref="D17:G17"/>
    <mergeCell ref="H17:J17"/>
    <mergeCell ref="K17:M17"/>
    <mergeCell ref="N17:P17"/>
    <mergeCell ref="T11:V11"/>
    <mergeCell ref="W11:AA11"/>
    <mergeCell ref="AB11:AE11"/>
    <mergeCell ref="AF11:AI11"/>
    <mergeCell ref="AJ11:AL11"/>
    <mergeCell ref="A13:AL13"/>
    <mergeCell ref="B11:C11"/>
    <mergeCell ref="D11:G11"/>
    <mergeCell ref="H11:J11"/>
    <mergeCell ref="K11:M11"/>
    <mergeCell ref="N11:P11"/>
    <mergeCell ref="Q11:S11"/>
    <mergeCell ref="Q19:S19"/>
    <mergeCell ref="T19:V19"/>
    <mergeCell ref="W19:AA19"/>
    <mergeCell ref="AB19:AE19"/>
    <mergeCell ref="AF19:AI19"/>
    <mergeCell ref="AJ19:AL19"/>
    <mergeCell ref="T18:V18"/>
    <mergeCell ref="W18:AA18"/>
    <mergeCell ref="AB18:AE18"/>
    <mergeCell ref="AF18:AI18"/>
    <mergeCell ref="AJ18:AL18"/>
    <mergeCell ref="B19:C19"/>
    <mergeCell ref="D19:G19"/>
    <mergeCell ref="H19:J19"/>
    <mergeCell ref="K19:M19"/>
    <mergeCell ref="N19:P19"/>
    <mergeCell ref="B18:C18"/>
    <mergeCell ref="D18:G18"/>
    <mergeCell ref="H18:J18"/>
    <mergeCell ref="K18:M18"/>
    <mergeCell ref="N18:P18"/>
    <mergeCell ref="Q18:S18"/>
    <mergeCell ref="A23:BF23"/>
    <mergeCell ref="A25:A27"/>
    <mergeCell ref="B25:C27"/>
    <mergeCell ref="D25:J26"/>
    <mergeCell ref="K25:P26"/>
    <mergeCell ref="Q25:V26"/>
    <mergeCell ref="W25:AL26"/>
    <mergeCell ref="D27:G27"/>
    <mergeCell ref="H27:J27"/>
    <mergeCell ref="K27:M27"/>
    <mergeCell ref="Q21:S21"/>
    <mergeCell ref="T21:V21"/>
    <mergeCell ref="W21:AA21"/>
    <mergeCell ref="AB21:AE21"/>
    <mergeCell ref="AF21:AI21"/>
    <mergeCell ref="AJ21:AL21"/>
    <mergeCell ref="T20:V20"/>
    <mergeCell ref="W20:AA20"/>
    <mergeCell ref="AB20:AE20"/>
    <mergeCell ref="AF20:AI20"/>
    <mergeCell ref="AJ20:AL20"/>
    <mergeCell ref="B21:C21"/>
    <mergeCell ref="D21:G21"/>
    <mergeCell ref="H21:J21"/>
    <mergeCell ref="K21:M21"/>
    <mergeCell ref="N21:P21"/>
    <mergeCell ref="B20:C20"/>
    <mergeCell ref="D20:G20"/>
    <mergeCell ref="H20:J20"/>
    <mergeCell ref="K20:M20"/>
    <mergeCell ref="N20:P20"/>
    <mergeCell ref="Q20:S20"/>
    <mergeCell ref="AF28:AI28"/>
    <mergeCell ref="AJ28:AL28"/>
    <mergeCell ref="B29:C29"/>
    <mergeCell ref="D29:G29"/>
    <mergeCell ref="H29:J29"/>
    <mergeCell ref="K29:M29"/>
    <mergeCell ref="N29:P29"/>
    <mergeCell ref="Q29:S29"/>
    <mergeCell ref="T29:V29"/>
    <mergeCell ref="W29:AA29"/>
    <mergeCell ref="AJ27:AL27"/>
    <mergeCell ref="B28:C28"/>
    <mergeCell ref="D28:G28"/>
    <mergeCell ref="H28:J28"/>
    <mergeCell ref="K28:M28"/>
    <mergeCell ref="N28:P28"/>
    <mergeCell ref="Q28:S28"/>
    <mergeCell ref="T28:V28"/>
    <mergeCell ref="W28:AA28"/>
    <mergeCell ref="AB28:AE28"/>
    <mergeCell ref="N27:P27"/>
    <mergeCell ref="Q27:S27"/>
    <mergeCell ref="T27:V27"/>
    <mergeCell ref="W27:AA27"/>
    <mergeCell ref="AB27:AE27"/>
    <mergeCell ref="AF27:AI27"/>
    <mergeCell ref="W30:AA30"/>
    <mergeCell ref="AB30:AE30"/>
    <mergeCell ref="AF30:AI30"/>
    <mergeCell ref="AJ30:AL30"/>
    <mergeCell ref="B31:C31"/>
    <mergeCell ref="D31:G31"/>
    <mergeCell ref="H31:J31"/>
    <mergeCell ref="K31:M31"/>
    <mergeCell ref="N31:P31"/>
    <mergeCell ref="Q31:S31"/>
    <mergeCell ref="AB29:AE29"/>
    <mergeCell ref="AF29:AI29"/>
    <mergeCell ref="AJ29:AL29"/>
    <mergeCell ref="B30:C30"/>
    <mergeCell ref="D30:G30"/>
    <mergeCell ref="H30:J30"/>
    <mergeCell ref="K30:M30"/>
    <mergeCell ref="N30:P30"/>
    <mergeCell ref="Q30:S30"/>
    <mergeCell ref="T30:V30"/>
    <mergeCell ref="Q37:S37"/>
    <mergeCell ref="T37:V37"/>
    <mergeCell ref="W37:AA37"/>
    <mergeCell ref="AB37:AE37"/>
    <mergeCell ref="AF37:AI37"/>
    <mergeCell ref="AJ37:AL37"/>
    <mergeCell ref="A35:A37"/>
    <mergeCell ref="B35:C37"/>
    <mergeCell ref="D35:J36"/>
    <mergeCell ref="K35:P36"/>
    <mergeCell ref="Q35:V36"/>
    <mergeCell ref="W35:AL36"/>
    <mergeCell ref="D37:G37"/>
    <mergeCell ref="H37:J37"/>
    <mergeCell ref="K37:M37"/>
    <mergeCell ref="N37:P37"/>
    <mergeCell ref="T31:V31"/>
    <mergeCell ref="W31:AA31"/>
    <mergeCell ref="AB31:AE31"/>
    <mergeCell ref="AF31:AI31"/>
    <mergeCell ref="AJ31:AL31"/>
    <mergeCell ref="A33:BF33"/>
    <mergeCell ref="Q39:S39"/>
    <mergeCell ref="T39:V39"/>
    <mergeCell ref="W39:AA39"/>
    <mergeCell ref="AB39:AE39"/>
    <mergeCell ref="AF39:AI39"/>
    <mergeCell ref="AJ39:AL39"/>
    <mergeCell ref="T38:V38"/>
    <mergeCell ref="W38:AA38"/>
    <mergeCell ref="AB38:AE38"/>
    <mergeCell ref="AF38:AI38"/>
    <mergeCell ref="AJ38:AL38"/>
    <mergeCell ref="B39:C39"/>
    <mergeCell ref="D39:G39"/>
    <mergeCell ref="H39:J39"/>
    <mergeCell ref="K39:M39"/>
    <mergeCell ref="N39:P39"/>
    <mergeCell ref="B38:C38"/>
    <mergeCell ref="D38:G38"/>
    <mergeCell ref="H38:J38"/>
    <mergeCell ref="K38:M38"/>
    <mergeCell ref="N38:P38"/>
    <mergeCell ref="Q38:S38"/>
    <mergeCell ref="Q41:S41"/>
    <mergeCell ref="T41:V41"/>
    <mergeCell ref="W41:AA41"/>
    <mergeCell ref="AB41:AE41"/>
    <mergeCell ref="AF41:AI41"/>
    <mergeCell ref="AJ41:AL41"/>
    <mergeCell ref="T40:V40"/>
    <mergeCell ref="W40:AA40"/>
    <mergeCell ref="AB40:AE40"/>
    <mergeCell ref="AF40:AI40"/>
    <mergeCell ref="AJ40:AL40"/>
    <mergeCell ref="B41:C41"/>
    <mergeCell ref="D41:G41"/>
    <mergeCell ref="H41:J41"/>
    <mergeCell ref="K41:M41"/>
    <mergeCell ref="N41:P41"/>
    <mergeCell ref="B40:C40"/>
    <mergeCell ref="D40:G40"/>
    <mergeCell ref="H40:J40"/>
    <mergeCell ref="K40:M40"/>
    <mergeCell ref="N40:P40"/>
    <mergeCell ref="Q40:S40"/>
    <mergeCell ref="U47:W47"/>
    <mergeCell ref="X47:Z47"/>
    <mergeCell ref="AA47:AC47"/>
    <mergeCell ref="AD47:AF47"/>
    <mergeCell ref="AG47:AI47"/>
    <mergeCell ref="AJ47:AL47"/>
    <mergeCell ref="C47:E47"/>
    <mergeCell ref="F47:H47"/>
    <mergeCell ref="I47:K47"/>
    <mergeCell ref="L47:N47"/>
    <mergeCell ref="O47:Q47"/>
    <mergeCell ref="R47:T47"/>
    <mergeCell ref="A43:AL43"/>
    <mergeCell ref="A44:AL44"/>
    <mergeCell ref="B45:BG45"/>
    <mergeCell ref="A46:A47"/>
    <mergeCell ref="B46:B47"/>
    <mergeCell ref="C46:H46"/>
    <mergeCell ref="I46:N46"/>
    <mergeCell ref="O46:T46"/>
    <mergeCell ref="U46:Z46"/>
    <mergeCell ref="AA46:AL46"/>
    <mergeCell ref="U49:W49"/>
    <mergeCell ref="X49:Z49"/>
    <mergeCell ref="AA49:AC49"/>
    <mergeCell ref="AD49:AF49"/>
    <mergeCell ref="AG49:AI49"/>
    <mergeCell ref="AJ49:AL49"/>
    <mergeCell ref="C49:E49"/>
    <mergeCell ref="F49:H49"/>
    <mergeCell ref="I49:K49"/>
    <mergeCell ref="L49:N49"/>
    <mergeCell ref="O49:Q49"/>
    <mergeCell ref="R49:T49"/>
    <mergeCell ref="U48:W48"/>
    <mergeCell ref="X48:Z48"/>
    <mergeCell ref="AA48:AC48"/>
    <mergeCell ref="AD48:AF48"/>
    <mergeCell ref="AG48:AI48"/>
    <mergeCell ref="AJ48:AL48"/>
    <mergeCell ref="C48:E48"/>
    <mergeCell ref="F48:H48"/>
    <mergeCell ref="I48:K48"/>
    <mergeCell ref="L48:N48"/>
    <mergeCell ref="O48:Q48"/>
    <mergeCell ref="R48:T48"/>
    <mergeCell ref="U51:W51"/>
    <mergeCell ref="X51:Z51"/>
    <mergeCell ref="AA51:AC51"/>
    <mergeCell ref="AD51:AF51"/>
    <mergeCell ref="AG51:AI51"/>
    <mergeCell ref="AJ51:AL51"/>
    <mergeCell ref="C51:E51"/>
    <mergeCell ref="F51:H51"/>
    <mergeCell ref="I51:K51"/>
    <mergeCell ref="L51:N51"/>
    <mergeCell ref="O51:Q51"/>
    <mergeCell ref="R51:T51"/>
    <mergeCell ref="U50:W50"/>
    <mergeCell ref="X50:Z50"/>
    <mergeCell ref="AA50:AC50"/>
    <mergeCell ref="AD50:AF50"/>
    <mergeCell ref="AG50:AI50"/>
    <mergeCell ref="AJ50:AL50"/>
    <mergeCell ref="C50:E50"/>
    <mergeCell ref="F50:H50"/>
    <mergeCell ref="I50:K50"/>
    <mergeCell ref="L50:N50"/>
    <mergeCell ref="O50:Q50"/>
    <mergeCell ref="R50:T50"/>
    <mergeCell ref="AA56:AC56"/>
    <mergeCell ref="AD56:AF56"/>
    <mergeCell ref="AG56:AI56"/>
    <mergeCell ref="AJ56:AL56"/>
    <mergeCell ref="C57:E57"/>
    <mergeCell ref="F57:H57"/>
    <mergeCell ref="I57:K57"/>
    <mergeCell ref="L57:N57"/>
    <mergeCell ref="O57:Q57"/>
    <mergeCell ref="R57:T57"/>
    <mergeCell ref="I56:K56"/>
    <mergeCell ref="L56:N56"/>
    <mergeCell ref="O56:Q56"/>
    <mergeCell ref="R56:T56"/>
    <mergeCell ref="U56:W56"/>
    <mergeCell ref="X56:Z56"/>
    <mergeCell ref="A53:AL53"/>
    <mergeCell ref="A55:A56"/>
    <mergeCell ref="B55:B56"/>
    <mergeCell ref="C55:H55"/>
    <mergeCell ref="I55:N55"/>
    <mergeCell ref="O55:T55"/>
    <mergeCell ref="U55:Z55"/>
    <mergeCell ref="AA55:AL55"/>
    <mergeCell ref="C56:E56"/>
    <mergeCell ref="F56:H56"/>
    <mergeCell ref="U58:W58"/>
    <mergeCell ref="X58:Z58"/>
    <mergeCell ref="AA58:AC58"/>
    <mergeCell ref="AD58:AF58"/>
    <mergeCell ref="AG58:AI58"/>
    <mergeCell ref="AJ58:AL58"/>
    <mergeCell ref="C58:E58"/>
    <mergeCell ref="F58:H58"/>
    <mergeCell ref="I58:K58"/>
    <mergeCell ref="L58:N58"/>
    <mergeCell ref="O58:Q58"/>
    <mergeCell ref="R58:T58"/>
    <mergeCell ref="U57:W57"/>
    <mergeCell ref="X57:Z57"/>
    <mergeCell ref="AA57:AC57"/>
    <mergeCell ref="AD57:AF57"/>
    <mergeCell ref="AG57:AI57"/>
    <mergeCell ref="AJ57:AL57"/>
    <mergeCell ref="U60:W60"/>
    <mergeCell ref="X60:Z60"/>
    <mergeCell ref="AA60:AC60"/>
    <mergeCell ref="AD60:AF60"/>
    <mergeCell ref="AG60:AI60"/>
    <mergeCell ref="AJ60:AL60"/>
    <mergeCell ref="C60:E60"/>
    <mergeCell ref="F60:H60"/>
    <mergeCell ref="I60:K60"/>
    <mergeCell ref="L60:N60"/>
    <mergeCell ref="O60:Q60"/>
    <mergeCell ref="R60:T60"/>
    <mergeCell ref="U59:W59"/>
    <mergeCell ref="X59:Z59"/>
    <mergeCell ref="AA59:AC59"/>
    <mergeCell ref="AD59:AF59"/>
    <mergeCell ref="AG59:AI59"/>
    <mergeCell ref="AJ59:AL59"/>
    <mergeCell ref="C59:E59"/>
    <mergeCell ref="F59:H59"/>
    <mergeCell ref="I59:K59"/>
    <mergeCell ref="L59:N59"/>
    <mergeCell ref="O59:Q59"/>
    <mergeCell ref="R59:T59"/>
    <mergeCell ref="AA65:AC65"/>
    <mergeCell ref="AD65:AF65"/>
    <mergeCell ref="AG65:AI65"/>
    <mergeCell ref="AJ65:AL65"/>
    <mergeCell ref="C66:E66"/>
    <mergeCell ref="F66:H66"/>
    <mergeCell ref="I66:K66"/>
    <mergeCell ref="L66:N66"/>
    <mergeCell ref="O66:Q66"/>
    <mergeCell ref="R66:T66"/>
    <mergeCell ref="I65:K65"/>
    <mergeCell ref="L65:N65"/>
    <mergeCell ref="O65:Q65"/>
    <mergeCell ref="R65:T65"/>
    <mergeCell ref="U65:W65"/>
    <mergeCell ref="X65:Z65"/>
    <mergeCell ref="A62:AL62"/>
    <mergeCell ref="A64:A65"/>
    <mergeCell ref="B64:B65"/>
    <mergeCell ref="C64:H64"/>
    <mergeCell ref="I64:N64"/>
    <mergeCell ref="O64:T64"/>
    <mergeCell ref="U64:Z64"/>
    <mergeCell ref="AA64:AL64"/>
    <mergeCell ref="C65:E65"/>
    <mergeCell ref="F65:H65"/>
    <mergeCell ref="U67:W67"/>
    <mergeCell ref="X67:Z67"/>
    <mergeCell ref="AA67:AC67"/>
    <mergeCell ref="AD67:AF67"/>
    <mergeCell ref="AG67:AI67"/>
    <mergeCell ref="AJ67:AL67"/>
    <mergeCell ref="C67:E67"/>
    <mergeCell ref="F67:H67"/>
    <mergeCell ref="I67:K67"/>
    <mergeCell ref="L67:N67"/>
    <mergeCell ref="O67:Q67"/>
    <mergeCell ref="R67:T67"/>
    <mergeCell ref="U66:W66"/>
    <mergeCell ref="X66:Z66"/>
    <mergeCell ref="AA66:AC66"/>
    <mergeCell ref="AD66:AF66"/>
    <mergeCell ref="AG66:AI66"/>
    <mergeCell ref="AJ66:AL66"/>
    <mergeCell ref="U69:W69"/>
    <mergeCell ref="X69:Z69"/>
    <mergeCell ref="AA69:AC69"/>
    <mergeCell ref="AD69:AF69"/>
    <mergeCell ref="AG69:AI69"/>
    <mergeCell ref="AJ69:AL69"/>
    <mergeCell ref="C69:E69"/>
    <mergeCell ref="F69:H69"/>
    <mergeCell ref="I69:K69"/>
    <mergeCell ref="L69:N69"/>
    <mergeCell ref="O69:Q69"/>
    <mergeCell ref="R69:T69"/>
    <mergeCell ref="U68:W68"/>
    <mergeCell ref="X68:Z68"/>
    <mergeCell ref="AA68:AC68"/>
    <mergeCell ref="AD68:AF68"/>
    <mergeCell ref="AG68:AI68"/>
    <mergeCell ref="AJ68:AL68"/>
    <mergeCell ref="C68:E68"/>
    <mergeCell ref="F68:H68"/>
    <mergeCell ref="I68:K68"/>
    <mergeCell ref="L68:N68"/>
    <mergeCell ref="O68:Q68"/>
    <mergeCell ref="R68:T68"/>
    <mergeCell ref="AA74:AC74"/>
    <mergeCell ref="AD74:AF74"/>
    <mergeCell ref="AG74:AI74"/>
    <mergeCell ref="AJ74:AL74"/>
    <mergeCell ref="C75:E75"/>
    <mergeCell ref="F75:H75"/>
    <mergeCell ref="I75:K75"/>
    <mergeCell ref="L75:N75"/>
    <mergeCell ref="O75:Q75"/>
    <mergeCell ref="R75:T75"/>
    <mergeCell ref="I74:K74"/>
    <mergeCell ref="L74:N74"/>
    <mergeCell ref="O74:Q74"/>
    <mergeCell ref="R74:T74"/>
    <mergeCell ref="U74:W74"/>
    <mergeCell ref="X74:Z74"/>
    <mergeCell ref="A71:AL71"/>
    <mergeCell ref="A73:A74"/>
    <mergeCell ref="B73:B74"/>
    <mergeCell ref="C73:H73"/>
    <mergeCell ref="I73:N73"/>
    <mergeCell ref="O73:T73"/>
    <mergeCell ref="U73:Z73"/>
    <mergeCell ref="AA73:AL73"/>
    <mergeCell ref="C74:E74"/>
    <mergeCell ref="F74:H74"/>
    <mergeCell ref="U76:W76"/>
    <mergeCell ref="X76:Z76"/>
    <mergeCell ref="AA76:AC76"/>
    <mergeCell ref="AD76:AF76"/>
    <mergeCell ref="AG76:AI76"/>
    <mergeCell ref="AJ76:AL76"/>
    <mergeCell ref="C76:E76"/>
    <mergeCell ref="F76:H76"/>
    <mergeCell ref="I76:K76"/>
    <mergeCell ref="L76:N76"/>
    <mergeCell ref="O76:Q76"/>
    <mergeCell ref="R76:T76"/>
    <mergeCell ref="U75:W75"/>
    <mergeCell ref="X75:Z75"/>
    <mergeCell ref="AA75:AC75"/>
    <mergeCell ref="AD75:AF75"/>
    <mergeCell ref="AG75:AI75"/>
    <mergeCell ref="AJ75:AL75"/>
    <mergeCell ref="U78:W78"/>
    <mergeCell ref="X78:Z78"/>
    <mergeCell ref="AA78:AC78"/>
    <mergeCell ref="AD78:AF78"/>
    <mergeCell ref="AG78:AI78"/>
    <mergeCell ref="AJ78:AL78"/>
    <mergeCell ref="C78:E78"/>
    <mergeCell ref="F78:H78"/>
    <mergeCell ref="I78:K78"/>
    <mergeCell ref="L78:N78"/>
    <mergeCell ref="O78:Q78"/>
    <mergeCell ref="R78:T78"/>
    <mergeCell ref="U77:W77"/>
    <mergeCell ref="X77:Z77"/>
    <mergeCell ref="AA77:AC77"/>
    <mergeCell ref="AD77:AF77"/>
    <mergeCell ref="AG77:AI77"/>
    <mergeCell ref="AJ77:AL77"/>
    <mergeCell ref="C77:E77"/>
    <mergeCell ref="F77:H77"/>
    <mergeCell ref="I77:K77"/>
    <mergeCell ref="L77:N77"/>
    <mergeCell ref="O77:Q77"/>
    <mergeCell ref="R77:T77"/>
    <mergeCell ref="U84:W84"/>
    <mergeCell ref="X84:Z84"/>
    <mergeCell ref="AA84:AC84"/>
    <mergeCell ref="AD84:AF84"/>
    <mergeCell ref="AG84:AI84"/>
    <mergeCell ref="AJ84:AL84"/>
    <mergeCell ref="C84:E84"/>
    <mergeCell ref="F84:H84"/>
    <mergeCell ref="I84:K84"/>
    <mergeCell ref="L84:N84"/>
    <mergeCell ref="O84:Q84"/>
    <mergeCell ref="R84:T84"/>
    <mergeCell ref="A79:AL79"/>
    <mergeCell ref="A80:AL80"/>
    <mergeCell ref="A81:AL81"/>
    <mergeCell ref="A83:A84"/>
    <mergeCell ref="B83:B84"/>
    <mergeCell ref="C83:H83"/>
    <mergeCell ref="I83:N83"/>
    <mergeCell ref="O83:T83"/>
    <mergeCell ref="U83:Z83"/>
    <mergeCell ref="AA83:AL83"/>
    <mergeCell ref="U86:W86"/>
    <mergeCell ref="X86:Z86"/>
    <mergeCell ref="AA86:AC86"/>
    <mergeCell ref="AD86:AF86"/>
    <mergeCell ref="AG86:AI86"/>
    <mergeCell ref="AJ86:AL86"/>
    <mergeCell ref="C86:E86"/>
    <mergeCell ref="F86:H86"/>
    <mergeCell ref="I86:K86"/>
    <mergeCell ref="L86:N86"/>
    <mergeCell ref="O86:Q86"/>
    <mergeCell ref="R86:T86"/>
    <mergeCell ref="U85:W85"/>
    <mergeCell ref="X85:Z85"/>
    <mergeCell ref="AA85:AC85"/>
    <mergeCell ref="AD85:AF85"/>
    <mergeCell ref="AG85:AI85"/>
    <mergeCell ref="AJ85:AL85"/>
    <mergeCell ref="C85:E85"/>
    <mergeCell ref="F85:H85"/>
    <mergeCell ref="I85:K85"/>
    <mergeCell ref="L85:N85"/>
    <mergeCell ref="O85:Q85"/>
    <mergeCell ref="R85:T85"/>
    <mergeCell ref="U88:W88"/>
    <mergeCell ref="X88:Z88"/>
    <mergeCell ref="AA88:AC88"/>
    <mergeCell ref="AD88:AF88"/>
    <mergeCell ref="AG88:AI88"/>
    <mergeCell ref="AJ88:AL88"/>
    <mergeCell ref="C88:E88"/>
    <mergeCell ref="F88:H88"/>
    <mergeCell ref="I88:K88"/>
    <mergeCell ref="L88:N88"/>
    <mergeCell ref="O88:Q88"/>
    <mergeCell ref="R88:T88"/>
    <mergeCell ref="U87:W87"/>
    <mergeCell ref="X87:Z87"/>
    <mergeCell ref="AA87:AC87"/>
    <mergeCell ref="AD87:AF87"/>
    <mergeCell ref="AG87:AI87"/>
    <mergeCell ref="AJ87:AL87"/>
    <mergeCell ref="C87:E87"/>
    <mergeCell ref="F87:H87"/>
    <mergeCell ref="I87:K87"/>
    <mergeCell ref="L87:N87"/>
    <mergeCell ref="O87:Q87"/>
    <mergeCell ref="R87:T87"/>
    <mergeCell ref="AA93:AC93"/>
    <mergeCell ref="AD93:AF93"/>
    <mergeCell ref="AG93:AI93"/>
    <mergeCell ref="AJ93:AL93"/>
    <mergeCell ref="C94:E94"/>
    <mergeCell ref="F94:H94"/>
    <mergeCell ref="I94:K94"/>
    <mergeCell ref="L94:N94"/>
    <mergeCell ref="O94:Q94"/>
    <mergeCell ref="R94:T94"/>
    <mergeCell ref="I93:K93"/>
    <mergeCell ref="L93:N93"/>
    <mergeCell ref="O93:Q93"/>
    <mergeCell ref="R93:T93"/>
    <mergeCell ref="U93:W93"/>
    <mergeCell ref="X93:Z93"/>
    <mergeCell ref="A90:AL90"/>
    <mergeCell ref="A92:A93"/>
    <mergeCell ref="B92:B93"/>
    <mergeCell ref="C92:H92"/>
    <mergeCell ref="I92:N92"/>
    <mergeCell ref="O92:T92"/>
    <mergeCell ref="U92:Z92"/>
    <mergeCell ref="AA92:AL92"/>
    <mergeCell ref="C93:E93"/>
    <mergeCell ref="F93:H93"/>
    <mergeCell ref="U95:W95"/>
    <mergeCell ref="X95:Z95"/>
    <mergeCell ref="AA95:AC95"/>
    <mergeCell ref="AD95:AF95"/>
    <mergeCell ref="AG95:AI95"/>
    <mergeCell ref="AJ95:AL95"/>
    <mergeCell ref="C95:E95"/>
    <mergeCell ref="F95:H95"/>
    <mergeCell ref="I95:K95"/>
    <mergeCell ref="L95:N95"/>
    <mergeCell ref="O95:Q95"/>
    <mergeCell ref="R95:T95"/>
    <mergeCell ref="U94:W94"/>
    <mergeCell ref="X94:Z94"/>
    <mergeCell ref="AA94:AC94"/>
    <mergeCell ref="AD94:AF94"/>
    <mergeCell ref="AG94:AI94"/>
    <mergeCell ref="AJ94:AL94"/>
    <mergeCell ref="U97:W97"/>
    <mergeCell ref="X97:Z97"/>
    <mergeCell ref="AA97:AC97"/>
    <mergeCell ref="AD97:AF97"/>
    <mergeCell ref="AG97:AI97"/>
    <mergeCell ref="AJ97:AL97"/>
    <mergeCell ref="C97:E97"/>
    <mergeCell ref="F97:H97"/>
    <mergeCell ref="I97:K97"/>
    <mergeCell ref="L97:N97"/>
    <mergeCell ref="O97:Q97"/>
    <mergeCell ref="R97:T97"/>
    <mergeCell ref="U96:W96"/>
    <mergeCell ref="X96:Z96"/>
    <mergeCell ref="AA96:AC96"/>
    <mergeCell ref="AD96:AF96"/>
    <mergeCell ref="AG96:AI96"/>
    <mergeCell ref="AJ96:AL96"/>
    <mergeCell ref="C96:E96"/>
    <mergeCell ref="F96:H96"/>
    <mergeCell ref="I96:K96"/>
    <mergeCell ref="L96:N96"/>
    <mergeCell ref="O96:Q96"/>
    <mergeCell ref="R96:T96"/>
    <mergeCell ref="AA102:AC102"/>
    <mergeCell ref="AD102:AF102"/>
    <mergeCell ref="AG102:AI102"/>
    <mergeCell ref="AJ102:AL102"/>
    <mergeCell ref="C103:E103"/>
    <mergeCell ref="F103:H103"/>
    <mergeCell ref="I103:K103"/>
    <mergeCell ref="L103:N103"/>
    <mergeCell ref="O103:Q103"/>
    <mergeCell ref="R103:T103"/>
    <mergeCell ref="I102:K102"/>
    <mergeCell ref="L102:N102"/>
    <mergeCell ref="O102:Q102"/>
    <mergeCell ref="R102:T102"/>
    <mergeCell ref="U102:W102"/>
    <mergeCell ref="X102:Z102"/>
    <mergeCell ref="A99:AL99"/>
    <mergeCell ref="A101:A102"/>
    <mergeCell ref="B101:B102"/>
    <mergeCell ref="C101:H101"/>
    <mergeCell ref="I101:N101"/>
    <mergeCell ref="O101:T101"/>
    <mergeCell ref="U101:Z101"/>
    <mergeCell ref="AA101:AL101"/>
    <mergeCell ref="C102:E102"/>
    <mergeCell ref="F102:H102"/>
    <mergeCell ref="U104:W104"/>
    <mergeCell ref="X104:Z104"/>
    <mergeCell ref="AA104:AC104"/>
    <mergeCell ref="AD104:AF104"/>
    <mergeCell ref="AG104:AI104"/>
    <mergeCell ref="AJ104:AL104"/>
    <mergeCell ref="C104:E104"/>
    <mergeCell ref="F104:H104"/>
    <mergeCell ref="I104:K104"/>
    <mergeCell ref="L104:N104"/>
    <mergeCell ref="O104:Q104"/>
    <mergeCell ref="R104:T104"/>
    <mergeCell ref="U103:W103"/>
    <mergeCell ref="X103:Z103"/>
    <mergeCell ref="AA103:AC103"/>
    <mergeCell ref="AD103:AF103"/>
    <mergeCell ref="AG103:AI103"/>
    <mergeCell ref="AJ103:AL103"/>
    <mergeCell ref="U106:W106"/>
    <mergeCell ref="X106:Z106"/>
    <mergeCell ref="AA106:AC106"/>
    <mergeCell ref="AD106:AF106"/>
    <mergeCell ref="AG106:AI106"/>
    <mergeCell ref="AJ106:AL106"/>
    <mergeCell ref="C106:E106"/>
    <mergeCell ref="F106:H106"/>
    <mergeCell ref="I106:K106"/>
    <mergeCell ref="L106:N106"/>
    <mergeCell ref="O106:Q106"/>
    <mergeCell ref="R106:T106"/>
    <mergeCell ref="U105:W105"/>
    <mergeCell ref="X105:Z105"/>
    <mergeCell ref="AA105:AC105"/>
    <mergeCell ref="AD105:AF105"/>
    <mergeCell ref="AG105:AI105"/>
    <mergeCell ref="AJ105:AL105"/>
    <mergeCell ref="C105:E105"/>
    <mergeCell ref="F105:H105"/>
    <mergeCell ref="I105:K105"/>
    <mergeCell ref="L105:N105"/>
    <mergeCell ref="O105:Q105"/>
    <mergeCell ref="R105:T105"/>
    <mergeCell ref="AA111:AC111"/>
    <mergeCell ref="AD111:AF111"/>
    <mergeCell ref="AG111:AI111"/>
    <mergeCell ref="AJ111:AL111"/>
    <mergeCell ref="C112:E112"/>
    <mergeCell ref="F112:H112"/>
    <mergeCell ref="I112:K112"/>
    <mergeCell ref="L112:N112"/>
    <mergeCell ref="O112:Q112"/>
    <mergeCell ref="R112:T112"/>
    <mergeCell ref="I111:K111"/>
    <mergeCell ref="L111:N111"/>
    <mergeCell ref="O111:Q111"/>
    <mergeCell ref="R111:T111"/>
    <mergeCell ref="U111:W111"/>
    <mergeCell ref="X111:Z111"/>
    <mergeCell ref="A108:AL108"/>
    <mergeCell ref="A110:A111"/>
    <mergeCell ref="B110:B111"/>
    <mergeCell ref="C110:H110"/>
    <mergeCell ref="I110:N110"/>
    <mergeCell ref="O110:T110"/>
    <mergeCell ref="U110:Z110"/>
    <mergeCell ref="AA110:AL110"/>
    <mergeCell ref="C111:E111"/>
    <mergeCell ref="F111:H111"/>
    <mergeCell ref="U113:W113"/>
    <mergeCell ref="X113:Z113"/>
    <mergeCell ref="AA113:AC113"/>
    <mergeCell ref="AD113:AF113"/>
    <mergeCell ref="AG113:AI113"/>
    <mergeCell ref="AJ113:AL113"/>
    <mergeCell ref="C113:E113"/>
    <mergeCell ref="F113:H113"/>
    <mergeCell ref="I113:K113"/>
    <mergeCell ref="L113:N113"/>
    <mergeCell ref="O113:Q113"/>
    <mergeCell ref="R113:T113"/>
    <mergeCell ref="U112:W112"/>
    <mergeCell ref="X112:Z112"/>
    <mergeCell ref="AA112:AC112"/>
    <mergeCell ref="AD112:AF112"/>
    <mergeCell ref="AG112:AI112"/>
    <mergeCell ref="AJ112:AL112"/>
    <mergeCell ref="U115:W115"/>
    <mergeCell ref="X115:Z115"/>
    <mergeCell ref="AA115:AC115"/>
    <mergeCell ref="AD115:AF115"/>
    <mergeCell ref="AG115:AI115"/>
    <mergeCell ref="AJ115:AL115"/>
    <mergeCell ref="C115:E115"/>
    <mergeCell ref="F115:H115"/>
    <mergeCell ref="I115:K115"/>
    <mergeCell ref="L115:N115"/>
    <mergeCell ref="O115:Q115"/>
    <mergeCell ref="R115:T115"/>
    <mergeCell ref="U114:W114"/>
    <mergeCell ref="X114:Z114"/>
    <mergeCell ref="AA114:AC114"/>
    <mergeCell ref="AD114:AF114"/>
    <mergeCell ref="AG114:AI114"/>
    <mergeCell ref="AJ114:AL114"/>
    <mergeCell ref="C114:E114"/>
    <mergeCell ref="F114:H114"/>
    <mergeCell ref="I114:K114"/>
    <mergeCell ref="L114:N114"/>
    <mergeCell ref="O114:Q114"/>
    <mergeCell ref="R114:T114"/>
    <mergeCell ref="X121:Z121"/>
    <mergeCell ref="AA121:AC121"/>
    <mergeCell ref="AD121:AF121"/>
    <mergeCell ref="AG121:AI121"/>
    <mergeCell ref="AJ121:AL121"/>
    <mergeCell ref="C122:E122"/>
    <mergeCell ref="F122:H122"/>
    <mergeCell ref="I122:K122"/>
    <mergeCell ref="L122:N122"/>
    <mergeCell ref="O122:Q122"/>
    <mergeCell ref="F121:H121"/>
    <mergeCell ref="I121:K121"/>
    <mergeCell ref="L121:N121"/>
    <mergeCell ref="O121:Q121"/>
    <mergeCell ref="R121:T121"/>
    <mergeCell ref="U121:W121"/>
    <mergeCell ref="A117:AL117"/>
    <mergeCell ref="A118:AL118"/>
    <mergeCell ref="A120:A121"/>
    <mergeCell ref="B120:B121"/>
    <mergeCell ref="C120:H120"/>
    <mergeCell ref="I120:N120"/>
    <mergeCell ref="O120:T120"/>
    <mergeCell ref="U120:Z120"/>
    <mergeCell ref="AA120:AL120"/>
    <mergeCell ref="C121:E121"/>
    <mergeCell ref="AD123:AF123"/>
    <mergeCell ref="AG123:AI123"/>
    <mergeCell ref="AJ123:AL123"/>
    <mergeCell ref="C124:E124"/>
    <mergeCell ref="F124:H124"/>
    <mergeCell ref="I124:K124"/>
    <mergeCell ref="L124:N124"/>
    <mergeCell ref="O124:Q124"/>
    <mergeCell ref="R124:T124"/>
    <mergeCell ref="U124:W124"/>
    <mergeCell ref="AJ122:AL122"/>
    <mergeCell ref="C123:E123"/>
    <mergeCell ref="F123:H123"/>
    <mergeCell ref="I123:K123"/>
    <mergeCell ref="L123:N123"/>
    <mergeCell ref="O123:Q123"/>
    <mergeCell ref="R123:T123"/>
    <mergeCell ref="U123:W123"/>
    <mergeCell ref="X123:Z123"/>
    <mergeCell ref="AA123:AC123"/>
    <mergeCell ref="R122:T122"/>
    <mergeCell ref="U122:W122"/>
    <mergeCell ref="X122:Z122"/>
    <mergeCell ref="AA122:AC122"/>
    <mergeCell ref="AD122:AF122"/>
    <mergeCell ref="AG122:AI122"/>
    <mergeCell ref="AJ125:AL125"/>
    <mergeCell ref="A127:AL127"/>
    <mergeCell ref="A129:A130"/>
    <mergeCell ref="B129:B130"/>
    <mergeCell ref="C129:H129"/>
    <mergeCell ref="I129:N129"/>
    <mergeCell ref="O129:T129"/>
    <mergeCell ref="U129:Z129"/>
    <mergeCell ref="AA129:AL129"/>
    <mergeCell ref="C130:E130"/>
    <mergeCell ref="R125:T125"/>
    <mergeCell ref="U125:W125"/>
    <mergeCell ref="X125:Z125"/>
    <mergeCell ref="AA125:AC125"/>
    <mergeCell ref="AD125:AF125"/>
    <mergeCell ref="AG125:AI125"/>
    <mergeCell ref="X124:Z124"/>
    <mergeCell ref="AA124:AC124"/>
    <mergeCell ref="AD124:AF124"/>
    <mergeCell ref="AG124:AI124"/>
    <mergeCell ref="AJ124:AL124"/>
    <mergeCell ref="C125:E125"/>
    <mergeCell ref="F125:H125"/>
    <mergeCell ref="I125:K125"/>
    <mergeCell ref="L125:N125"/>
    <mergeCell ref="O125:Q125"/>
    <mergeCell ref="AJ131:AL131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A132:AC132"/>
    <mergeCell ref="R131:T131"/>
    <mergeCell ref="U131:W131"/>
    <mergeCell ref="X131:Z131"/>
    <mergeCell ref="AA131:AC131"/>
    <mergeCell ref="AD131:AF131"/>
    <mergeCell ref="AG131:AI131"/>
    <mergeCell ref="X130:Z130"/>
    <mergeCell ref="AA130:AC130"/>
    <mergeCell ref="AD130:AF130"/>
    <mergeCell ref="AG130:AI130"/>
    <mergeCell ref="AJ130:AL130"/>
    <mergeCell ref="C131:E131"/>
    <mergeCell ref="F131:H131"/>
    <mergeCell ref="I131:K131"/>
    <mergeCell ref="L131:N131"/>
    <mergeCell ref="O131:Q131"/>
    <mergeCell ref="F130:H130"/>
    <mergeCell ref="I130:K130"/>
    <mergeCell ref="L130:N130"/>
    <mergeCell ref="O130:Q130"/>
    <mergeCell ref="R130:T130"/>
    <mergeCell ref="U130:W130"/>
    <mergeCell ref="X133:Z133"/>
    <mergeCell ref="AA133:AC133"/>
    <mergeCell ref="AD133:AF133"/>
    <mergeCell ref="AG133:AI133"/>
    <mergeCell ref="AJ133:AL133"/>
    <mergeCell ref="C134:E134"/>
    <mergeCell ref="F134:H134"/>
    <mergeCell ref="I134:K134"/>
    <mergeCell ref="L134:N134"/>
    <mergeCell ref="O134:Q134"/>
    <mergeCell ref="AD132:AF132"/>
    <mergeCell ref="AG132:AI132"/>
    <mergeCell ref="AJ132:AL132"/>
    <mergeCell ref="C133:E133"/>
    <mergeCell ref="F133:H133"/>
    <mergeCell ref="I133:K133"/>
    <mergeCell ref="L133:N133"/>
    <mergeCell ref="O133:Q133"/>
    <mergeCell ref="R133:T133"/>
    <mergeCell ref="U133:W133"/>
    <mergeCell ref="X139:Z139"/>
    <mergeCell ref="AA139:AC139"/>
    <mergeCell ref="AD139:AF139"/>
    <mergeCell ref="AG139:AI139"/>
    <mergeCell ref="AJ139:AL139"/>
    <mergeCell ref="C140:E140"/>
    <mergeCell ref="F140:H140"/>
    <mergeCell ref="I140:K140"/>
    <mergeCell ref="L140:N140"/>
    <mergeCell ref="O140:Q140"/>
    <mergeCell ref="F139:H139"/>
    <mergeCell ref="I139:K139"/>
    <mergeCell ref="L139:N139"/>
    <mergeCell ref="O139:Q139"/>
    <mergeCell ref="R139:T139"/>
    <mergeCell ref="U139:W139"/>
    <mergeCell ref="AJ134:AL134"/>
    <mergeCell ref="A136:AL136"/>
    <mergeCell ref="A138:A139"/>
    <mergeCell ref="B138:B139"/>
    <mergeCell ref="C138:H138"/>
    <mergeCell ref="I138:N138"/>
    <mergeCell ref="O138:T138"/>
    <mergeCell ref="U138:Z138"/>
    <mergeCell ref="AA138:AL138"/>
    <mergeCell ref="C139:E139"/>
    <mergeCell ref="R134:T134"/>
    <mergeCell ref="U134:W134"/>
    <mergeCell ref="X134:Z134"/>
    <mergeCell ref="AA134:AC134"/>
    <mergeCell ref="AD134:AF134"/>
    <mergeCell ref="AG134:AI134"/>
    <mergeCell ref="AD141:AF141"/>
    <mergeCell ref="AG141:AI141"/>
    <mergeCell ref="AJ141:AL141"/>
    <mergeCell ref="C142:E142"/>
    <mergeCell ref="F142:H142"/>
    <mergeCell ref="I142:K142"/>
    <mergeCell ref="L142:N142"/>
    <mergeCell ref="O142:Q142"/>
    <mergeCell ref="R142:T142"/>
    <mergeCell ref="U142:W142"/>
    <mergeCell ref="AJ140:AL140"/>
    <mergeCell ref="C141:E141"/>
    <mergeCell ref="F141:H141"/>
    <mergeCell ref="I141:K141"/>
    <mergeCell ref="L141:N141"/>
    <mergeCell ref="O141:Q141"/>
    <mergeCell ref="R141:T141"/>
    <mergeCell ref="U141:W141"/>
    <mergeCell ref="X141:Z141"/>
    <mergeCell ref="AA141:AC141"/>
    <mergeCell ref="R140:T140"/>
    <mergeCell ref="U140:W140"/>
    <mergeCell ref="X140:Z140"/>
    <mergeCell ref="AA140:AC140"/>
    <mergeCell ref="AD140:AF140"/>
    <mergeCell ref="AG140:AI140"/>
    <mergeCell ref="AJ143:AL143"/>
    <mergeCell ref="A145:AL145"/>
    <mergeCell ref="A147:A148"/>
    <mergeCell ref="B147:B148"/>
    <mergeCell ref="C147:H147"/>
    <mergeCell ref="I147:N147"/>
    <mergeCell ref="O147:T147"/>
    <mergeCell ref="U147:Z147"/>
    <mergeCell ref="AA147:AL147"/>
    <mergeCell ref="C148:E148"/>
    <mergeCell ref="R143:T143"/>
    <mergeCell ref="U143:W143"/>
    <mergeCell ref="X143:Z143"/>
    <mergeCell ref="AA143:AC143"/>
    <mergeCell ref="AD143:AF143"/>
    <mergeCell ref="AG143:AI143"/>
    <mergeCell ref="X142:Z142"/>
    <mergeCell ref="AA142:AC142"/>
    <mergeCell ref="AD142:AF142"/>
    <mergeCell ref="AG142:AI142"/>
    <mergeCell ref="AJ142:AL142"/>
    <mergeCell ref="C143:E143"/>
    <mergeCell ref="F143:H143"/>
    <mergeCell ref="I143:K143"/>
    <mergeCell ref="L143:N143"/>
    <mergeCell ref="O143:Q143"/>
    <mergeCell ref="AJ149:AL149"/>
    <mergeCell ref="C150:E150"/>
    <mergeCell ref="F150:H150"/>
    <mergeCell ref="I150:K150"/>
    <mergeCell ref="L150:N150"/>
    <mergeCell ref="O150:Q150"/>
    <mergeCell ref="R150:T150"/>
    <mergeCell ref="U150:W150"/>
    <mergeCell ref="X150:Z150"/>
    <mergeCell ref="AA150:AC150"/>
    <mergeCell ref="R149:T149"/>
    <mergeCell ref="U149:W149"/>
    <mergeCell ref="X149:Z149"/>
    <mergeCell ref="AA149:AC149"/>
    <mergeCell ref="AD149:AF149"/>
    <mergeCell ref="AG149:AI149"/>
    <mergeCell ref="X148:Z148"/>
    <mergeCell ref="AA148:AC148"/>
    <mergeCell ref="AD148:AF148"/>
    <mergeCell ref="AG148:AI148"/>
    <mergeCell ref="AJ148:AL148"/>
    <mergeCell ref="C149:E149"/>
    <mergeCell ref="F149:H149"/>
    <mergeCell ref="I149:K149"/>
    <mergeCell ref="L149:N149"/>
    <mergeCell ref="O149:Q149"/>
    <mergeCell ref="F148:H148"/>
    <mergeCell ref="I148:K148"/>
    <mergeCell ref="L148:N148"/>
    <mergeCell ref="O148:Q148"/>
    <mergeCell ref="R148:T148"/>
    <mergeCell ref="U148:W148"/>
    <mergeCell ref="X151:Z151"/>
    <mergeCell ref="AA151:AC151"/>
    <mergeCell ref="AD151:AF151"/>
    <mergeCell ref="AG151:AI151"/>
    <mergeCell ref="AJ151:AL151"/>
    <mergeCell ref="C152:E152"/>
    <mergeCell ref="F152:H152"/>
    <mergeCell ref="I152:K152"/>
    <mergeCell ref="L152:N152"/>
    <mergeCell ref="O152:Q152"/>
    <mergeCell ref="AD150:AF150"/>
    <mergeCell ref="AG150:AI150"/>
    <mergeCell ref="AJ150:AL150"/>
    <mergeCell ref="C151:E151"/>
    <mergeCell ref="F151:H151"/>
    <mergeCell ref="I151:K151"/>
    <mergeCell ref="L151:N151"/>
    <mergeCell ref="O151:Q151"/>
    <mergeCell ref="R151:T151"/>
    <mergeCell ref="U151:W151"/>
    <mergeCell ref="AB159:AE159"/>
    <mergeCell ref="AF159:AI159"/>
    <mergeCell ref="AJ159:AL159"/>
    <mergeCell ref="B160:C160"/>
    <mergeCell ref="D160:G160"/>
    <mergeCell ref="H160:J160"/>
    <mergeCell ref="K160:M160"/>
    <mergeCell ref="N160:P160"/>
    <mergeCell ref="Q160:S160"/>
    <mergeCell ref="T160:V160"/>
    <mergeCell ref="H159:J159"/>
    <mergeCell ref="K159:M159"/>
    <mergeCell ref="N159:P159"/>
    <mergeCell ref="Q159:S159"/>
    <mergeCell ref="T159:V159"/>
    <mergeCell ref="W159:AA159"/>
    <mergeCell ref="AJ152:AL152"/>
    <mergeCell ref="A154:AL154"/>
    <mergeCell ref="A155:AL155"/>
    <mergeCell ref="A157:A159"/>
    <mergeCell ref="B157:C159"/>
    <mergeCell ref="D157:J158"/>
    <mergeCell ref="K157:P158"/>
    <mergeCell ref="Q157:V158"/>
    <mergeCell ref="W157:AL158"/>
    <mergeCell ref="D159:G159"/>
    <mergeCell ref="R152:T152"/>
    <mergeCell ref="U152:W152"/>
    <mergeCell ref="X152:Z152"/>
    <mergeCell ref="AA152:AC152"/>
    <mergeCell ref="AD152:AF152"/>
    <mergeCell ref="AG152:AI152"/>
    <mergeCell ref="Q162:S162"/>
    <mergeCell ref="T162:V162"/>
    <mergeCell ref="W162:AA162"/>
    <mergeCell ref="AB162:AE162"/>
    <mergeCell ref="AF162:AI162"/>
    <mergeCell ref="AJ162:AL162"/>
    <mergeCell ref="T161:V161"/>
    <mergeCell ref="W161:AA161"/>
    <mergeCell ref="AB161:AE161"/>
    <mergeCell ref="AF161:AI161"/>
    <mergeCell ref="AJ161:AL161"/>
    <mergeCell ref="B162:C162"/>
    <mergeCell ref="D162:G162"/>
    <mergeCell ref="H162:J162"/>
    <mergeCell ref="K162:M162"/>
    <mergeCell ref="N162:P162"/>
    <mergeCell ref="W160:AA160"/>
    <mergeCell ref="AB160:AE160"/>
    <mergeCell ref="AF160:AI160"/>
    <mergeCell ref="AJ160:AL160"/>
    <mergeCell ref="B161:C161"/>
    <mergeCell ref="D161:G161"/>
    <mergeCell ref="H161:J161"/>
    <mergeCell ref="K161:M161"/>
    <mergeCell ref="N161:P161"/>
    <mergeCell ref="Q161:S161"/>
    <mergeCell ref="Q164:S164"/>
    <mergeCell ref="T164:V164"/>
    <mergeCell ref="W164:AA164"/>
    <mergeCell ref="AB164:AE164"/>
    <mergeCell ref="AF164:AI164"/>
    <mergeCell ref="AJ164:AL164"/>
    <mergeCell ref="T163:V163"/>
    <mergeCell ref="W163:AA163"/>
    <mergeCell ref="AB163:AE163"/>
    <mergeCell ref="AF163:AI163"/>
    <mergeCell ref="AJ163:AL163"/>
    <mergeCell ref="B164:C164"/>
    <mergeCell ref="D164:G164"/>
    <mergeCell ref="H164:J164"/>
    <mergeCell ref="K164:M164"/>
    <mergeCell ref="N164:P164"/>
    <mergeCell ref="B163:C163"/>
    <mergeCell ref="D163:G163"/>
    <mergeCell ref="H163:J163"/>
    <mergeCell ref="K163:M163"/>
    <mergeCell ref="N163:P163"/>
    <mergeCell ref="Q163:S163"/>
    <mergeCell ref="Q166:S166"/>
    <mergeCell ref="T166:V166"/>
    <mergeCell ref="W166:AA166"/>
    <mergeCell ref="AB166:AE166"/>
    <mergeCell ref="AF166:AI166"/>
    <mergeCell ref="AJ166:AL166"/>
    <mergeCell ref="T165:V165"/>
    <mergeCell ref="W165:AA165"/>
    <mergeCell ref="AB165:AE165"/>
    <mergeCell ref="AF165:AI165"/>
    <mergeCell ref="AJ165:AL165"/>
    <mergeCell ref="B166:C166"/>
    <mergeCell ref="D166:G166"/>
    <mergeCell ref="H166:J166"/>
    <mergeCell ref="K166:M166"/>
    <mergeCell ref="N166:P166"/>
    <mergeCell ref="B165:C165"/>
    <mergeCell ref="D165:G165"/>
    <mergeCell ref="H165:J165"/>
    <mergeCell ref="K165:M165"/>
    <mergeCell ref="N165:P165"/>
    <mergeCell ref="Q165:S165"/>
    <mergeCell ref="AJ172:AL172"/>
    <mergeCell ref="B173:C173"/>
    <mergeCell ref="D173:G173"/>
    <mergeCell ref="H173:J173"/>
    <mergeCell ref="K173:M173"/>
    <mergeCell ref="N173:P173"/>
    <mergeCell ref="Q173:S173"/>
    <mergeCell ref="T173:V173"/>
    <mergeCell ref="W173:AA173"/>
    <mergeCell ref="AB173:AE173"/>
    <mergeCell ref="N172:P172"/>
    <mergeCell ref="Q172:S172"/>
    <mergeCell ref="T172:V172"/>
    <mergeCell ref="W172:AA172"/>
    <mergeCell ref="AB172:AE172"/>
    <mergeCell ref="AF172:AI172"/>
    <mergeCell ref="A168:AL168"/>
    <mergeCell ref="A170:A172"/>
    <mergeCell ref="B170:C172"/>
    <mergeCell ref="D170:J171"/>
    <mergeCell ref="K170:P171"/>
    <mergeCell ref="Q170:V171"/>
    <mergeCell ref="W170:AL171"/>
    <mergeCell ref="D172:G172"/>
    <mergeCell ref="H172:J172"/>
    <mergeCell ref="K172:M172"/>
    <mergeCell ref="AB174:AE174"/>
    <mergeCell ref="AF174:AI174"/>
    <mergeCell ref="AJ174:AL174"/>
    <mergeCell ref="B175:C175"/>
    <mergeCell ref="D175:G175"/>
    <mergeCell ref="H175:J175"/>
    <mergeCell ref="K175:M175"/>
    <mergeCell ref="N175:P175"/>
    <mergeCell ref="Q175:S175"/>
    <mergeCell ref="T175:V175"/>
    <mergeCell ref="AF173:AI173"/>
    <mergeCell ref="AJ173:AL173"/>
    <mergeCell ref="B174:C174"/>
    <mergeCell ref="D174:G174"/>
    <mergeCell ref="H174:J174"/>
    <mergeCell ref="K174:M174"/>
    <mergeCell ref="N174:P174"/>
    <mergeCell ref="Q174:S174"/>
    <mergeCell ref="T174:V174"/>
    <mergeCell ref="W174:AA174"/>
    <mergeCell ref="Q177:S177"/>
    <mergeCell ref="T177:V177"/>
    <mergeCell ref="W177:AA177"/>
    <mergeCell ref="AB177:AE177"/>
    <mergeCell ref="AF177:AI177"/>
    <mergeCell ref="AJ177:AL177"/>
    <mergeCell ref="T176:V176"/>
    <mergeCell ref="W176:AA176"/>
    <mergeCell ref="AB176:AE176"/>
    <mergeCell ref="AF176:AI176"/>
    <mergeCell ref="AJ176:AL176"/>
    <mergeCell ref="B177:C177"/>
    <mergeCell ref="D177:G177"/>
    <mergeCell ref="H177:J177"/>
    <mergeCell ref="K177:M177"/>
    <mergeCell ref="N177:P177"/>
    <mergeCell ref="W175:AA175"/>
    <mergeCell ref="AB175:AE175"/>
    <mergeCell ref="AF175:AI175"/>
    <mergeCell ref="AJ175:AL175"/>
    <mergeCell ref="B176:C176"/>
    <mergeCell ref="D176:G176"/>
    <mergeCell ref="H176:J176"/>
    <mergeCell ref="K176:M176"/>
    <mergeCell ref="N176:P176"/>
    <mergeCell ref="Q176:S176"/>
    <mergeCell ref="Q179:S179"/>
    <mergeCell ref="T179:V179"/>
    <mergeCell ref="W179:AA179"/>
    <mergeCell ref="AB179:AE179"/>
    <mergeCell ref="AF179:AI179"/>
    <mergeCell ref="AJ179:AL179"/>
    <mergeCell ref="T178:V178"/>
    <mergeCell ref="W178:AA178"/>
    <mergeCell ref="AB178:AE178"/>
    <mergeCell ref="AF178:AI178"/>
    <mergeCell ref="AJ178:AL178"/>
    <mergeCell ref="B179:C179"/>
    <mergeCell ref="D179:G179"/>
    <mergeCell ref="H179:J179"/>
    <mergeCell ref="K179:M179"/>
    <mergeCell ref="N179:P179"/>
    <mergeCell ref="B178:C178"/>
    <mergeCell ref="D178:G178"/>
    <mergeCell ref="H178:J178"/>
    <mergeCell ref="K178:M178"/>
    <mergeCell ref="N178:P178"/>
    <mergeCell ref="Q178:S178"/>
    <mergeCell ref="AJ185:AL185"/>
    <mergeCell ref="B186:C186"/>
    <mergeCell ref="D186:G186"/>
    <mergeCell ref="H186:J186"/>
    <mergeCell ref="K186:M186"/>
    <mergeCell ref="N186:P186"/>
    <mergeCell ref="Q186:S186"/>
    <mergeCell ref="T186:V186"/>
    <mergeCell ref="W186:AA186"/>
    <mergeCell ref="AB186:AE186"/>
    <mergeCell ref="N185:P185"/>
    <mergeCell ref="Q185:S185"/>
    <mergeCell ref="T185:V185"/>
    <mergeCell ref="W185:AA185"/>
    <mergeCell ref="AB185:AE185"/>
    <mergeCell ref="AF185:AI185"/>
    <mergeCell ref="A181:AL181"/>
    <mergeCell ref="A183:A185"/>
    <mergeCell ref="B183:C185"/>
    <mergeCell ref="D183:J184"/>
    <mergeCell ref="K183:P184"/>
    <mergeCell ref="Q183:V184"/>
    <mergeCell ref="W183:AL184"/>
    <mergeCell ref="D185:G185"/>
    <mergeCell ref="H185:J185"/>
    <mergeCell ref="K185:M185"/>
    <mergeCell ref="AB187:AE187"/>
    <mergeCell ref="AF187:AI187"/>
    <mergeCell ref="AJ187:AL187"/>
    <mergeCell ref="B188:C188"/>
    <mergeCell ref="D188:G188"/>
    <mergeCell ref="H188:J188"/>
    <mergeCell ref="K188:M188"/>
    <mergeCell ref="N188:P188"/>
    <mergeCell ref="Q188:S188"/>
    <mergeCell ref="T188:V188"/>
    <mergeCell ref="AF186:AI186"/>
    <mergeCell ref="AJ186:AL186"/>
    <mergeCell ref="B187:C187"/>
    <mergeCell ref="D187:G187"/>
    <mergeCell ref="H187:J187"/>
    <mergeCell ref="K187:M187"/>
    <mergeCell ref="N187:P187"/>
    <mergeCell ref="Q187:S187"/>
    <mergeCell ref="T187:V187"/>
    <mergeCell ref="W187:AA187"/>
    <mergeCell ref="Q190:S190"/>
    <mergeCell ref="T190:V190"/>
    <mergeCell ref="W190:AA190"/>
    <mergeCell ref="AB190:AE190"/>
    <mergeCell ref="AF190:AI190"/>
    <mergeCell ref="AJ190:AL190"/>
    <mergeCell ref="T189:V189"/>
    <mergeCell ref="W189:AA189"/>
    <mergeCell ref="AB189:AE189"/>
    <mergeCell ref="AF189:AI189"/>
    <mergeCell ref="AJ189:AL189"/>
    <mergeCell ref="B190:C190"/>
    <mergeCell ref="D190:G190"/>
    <mergeCell ref="H190:J190"/>
    <mergeCell ref="K190:M190"/>
    <mergeCell ref="N190:P190"/>
    <mergeCell ref="W188:AA188"/>
    <mergeCell ref="AB188:AE188"/>
    <mergeCell ref="AF188:AI188"/>
    <mergeCell ref="AJ188:AL188"/>
    <mergeCell ref="B189:C189"/>
    <mergeCell ref="D189:G189"/>
    <mergeCell ref="H189:J189"/>
    <mergeCell ref="K189:M189"/>
    <mergeCell ref="N189:P189"/>
    <mergeCell ref="Q189:S189"/>
    <mergeCell ref="Q192:S192"/>
    <mergeCell ref="T192:V192"/>
    <mergeCell ref="W192:AA192"/>
    <mergeCell ref="AB192:AE192"/>
    <mergeCell ref="AF192:AI192"/>
    <mergeCell ref="AJ192:AL192"/>
    <mergeCell ref="T191:V191"/>
    <mergeCell ref="W191:AA191"/>
    <mergeCell ref="AB191:AE191"/>
    <mergeCell ref="AF191:AI191"/>
    <mergeCell ref="AJ191:AL191"/>
    <mergeCell ref="B192:C192"/>
    <mergeCell ref="D192:G192"/>
    <mergeCell ref="H192:J192"/>
    <mergeCell ref="K192:M192"/>
    <mergeCell ref="N192:P192"/>
    <mergeCell ref="B191:C191"/>
    <mergeCell ref="D191:G191"/>
    <mergeCell ref="H191:J191"/>
    <mergeCell ref="K191:M191"/>
    <mergeCell ref="N191:P191"/>
    <mergeCell ref="Q191:S191"/>
    <mergeCell ref="AJ198:AL198"/>
    <mergeCell ref="B199:C199"/>
    <mergeCell ref="D199:G199"/>
    <mergeCell ref="H199:J199"/>
    <mergeCell ref="K199:M199"/>
    <mergeCell ref="N199:P199"/>
    <mergeCell ref="Q199:S199"/>
    <mergeCell ref="T199:V199"/>
    <mergeCell ref="W199:AA199"/>
    <mergeCell ref="AB199:AE199"/>
    <mergeCell ref="N198:P198"/>
    <mergeCell ref="Q198:S198"/>
    <mergeCell ref="T198:V198"/>
    <mergeCell ref="W198:AA198"/>
    <mergeCell ref="AB198:AE198"/>
    <mergeCell ref="AF198:AI198"/>
    <mergeCell ref="A194:AL194"/>
    <mergeCell ref="A196:A198"/>
    <mergeCell ref="B196:C198"/>
    <mergeCell ref="D196:J197"/>
    <mergeCell ref="K196:P197"/>
    <mergeCell ref="Q196:V197"/>
    <mergeCell ref="W196:AL197"/>
    <mergeCell ref="D198:G198"/>
    <mergeCell ref="H198:J198"/>
    <mergeCell ref="K198:M198"/>
    <mergeCell ref="AB200:AE200"/>
    <mergeCell ref="AF200:AI200"/>
    <mergeCell ref="AJ200:AL200"/>
    <mergeCell ref="B201:C201"/>
    <mergeCell ref="D201:G201"/>
    <mergeCell ref="H201:J201"/>
    <mergeCell ref="K201:M201"/>
    <mergeCell ref="N201:P201"/>
    <mergeCell ref="Q201:S201"/>
    <mergeCell ref="T201:V201"/>
    <mergeCell ref="AF199:AI199"/>
    <mergeCell ref="AJ199:AL199"/>
    <mergeCell ref="B200:C200"/>
    <mergeCell ref="D200:G200"/>
    <mergeCell ref="H200:J200"/>
    <mergeCell ref="K200:M200"/>
    <mergeCell ref="N200:P200"/>
    <mergeCell ref="Q200:S200"/>
    <mergeCell ref="T200:V200"/>
    <mergeCell ref="W200:AA200"/>
    <mergeCell ref="Q203:S203"/>
    <mergeCell ref="T203:V203"/>
    <mergeCell ref="W203:AA203"/>
    <mergeCell ref="AB203:AE203"/>
    <mergeCell ref="AF203:AI203"/>
    <mergeCell ref="AJ203:AL203"/>
    <mergeCell ref="T202:V202"/>
    <mergeCell ref="W202:AA202"/>
    <mergeCell ref="AB202:AE202"/>
    <mergeCell ref="AF202:AI202"/>
    <mergeCell ref="AJ202:AL202"/>
    <mergeCell ref="B203:C203"/>
    <mergeCell ref="D203:G203"/>
    <mergeCell ref="H203:J203"/>
    <mergeCell ref="K203:M203"/>
    <mergeCell ref="N203:P203"/>
    <mergeCell ref="W201:AA201"/>
    <mergeCell ref="AB201:AE201"/>
    <mergeCell ref="AF201:AI201"/>
    <mergeCell ref="AJ201:AL201"/>
    <mergeCell ref="B202:C202"/>
    <mergeCell ref="D202:G202"/>
    <mergeCell ref="H202:J202"/>
    <mergeCell ref="K202:M202"/>
    <mergeCell ref="N202:P202"/>
    <mergeCell ref="Q202:S202"/>
    <mergeCell ref="Q205:S205"/>
    <mergeCell ref="T205:V205"/>
    <mergeCell ref="W205:AA205"/>
    <mergeCell ref="AB205:AE205"/>
    <mergeCell ref="AF205:AI205"/>
    <mergeCell ref="AJ205:AL205"/>
    <mergeCell ref="T204:V204"/>
    <mergeCell ref="W204:AA204"/>
    <mergeCell ref="AB204:AE204"/>
    <mergeCell ref="AF204:AI204"/>
    <mergeCell ref="AJ204:AL204"/>
    <mergeCell ref="B205:C205"/>
    <mergeCell ref="D205:G205"/>
    <mergeCell ref="H205:J205"/>
    <mergeCell ref="K205:M205"/>
    <mergeCell ref="N205:P205"/>
    <mergeCell ref="B204:C204"/>
    <mergeCell ref="D204:G204"/>
    <mergeCell ref="H204:J204"/>
    <mergeCell ref="K204:M204"/>
    <mergeCell ref="N204:P204"/>
    <mergeCell ref="Q204:S204"/>
    <mergeCell ref="AJ211:AL211"/>
    <mergeCell ref="B212:C212"/>
    <mergeCell ref="D212:G212"/>
    <mergeCell ref="H212:J212"/>
    <mergeCell ref="K212:M212"/>
    <mergeCell ref="N212:P212"/>
    <mergeCell ref="Q212:S212"/>
    <mergeCell ref="T212:V212"/>
    <mergeCell ref="W212:AA212"/>
    <mergeCell ref="AB212:AE212"/>
    <mergeCell ref="N211:P211"/>
    <mergeCell ref="Q211:S211"/>
    <mergeCell ref="T211:V211"/>
    <mergeCell ref="W211:AA211"/>
    <mergeCell ref="AB211:AE211"/>
    <mergeCell ref="AF211:AI211"/>
    <mergeCell ref="A207:AL207"/>
    <mergeCell ref="A209:A211"/>
    <mergeCell ref="B209:C211"/>
    <mergeCell ref="D209:J210"/>
    <mergeCell ref="K209:P210"/>
    <mergeCell ref="Q209:V210"/>
    <mergeCell ref="W209:AL210"/>
    <mergeCell ref="D211:G211"/>
    <mergeCell ref="H211:J211"/>
    <mergeCell ref="K211:M211"/>
    <mergeCell ref="AB213:AE213"/>
    <mergeCell ref="AF213:AI213"/>
    <mergeCell ref="AJ213:AL213"/>
    <mergeCell ref="B214:C214"/>
    <mergeCell ref="D214:G214"/>
    <mergeCell ref="H214:J214"/>
    <mergeCell ref="K214:M214"/>
    <mergeCell ref="N214:P214"/>
    <mergeCell ref="Q214:S214"/>
    <mergeCell ref="T214:V214"/>
    <mergeCell ref="AF212:AI212"/>
    <mergeCell ref="AJ212:AL212"/>
    <mergeCell ref="B213:C213"/>
    <mergeCell ref="D213:G213"/>
    <mergeCell ref="H213:J213"/>
    <mergeCell ref="K213:M213"/>
    <mergeCell ref="N213:P213"/>
    <mergeCell ref="Q213:S213"/>
    <mergeCell ref="T213:V213"/>
    <mergeCell ref="W213:AA213"/>
    <mergeCell ref="Q216:S216"/>
    <mergeCell ref="T216:V216"/>
    <mergeCell ref="W216:AA216"/>
    <mergeCell ref="AB216:AE216"/>
    <mergeCell ref="AF216:AI216"/>
    <mergeCell ref="AJ216:AL216"/>
    <mergeCell ref="T215:V215"/>
    <mergeCell ref="W215:AA215"/>
    <mergeCell ref="AB215:AE215"/>
    <mergeCell ref="AF215:AI215"/>
    <mergeCell ref="AJ215:AL215"/>
    <mergeCell ref="B216:C216"/>
    <mergeCell ref="D216:G216"/>
    <mergeCell ref="H216:J216"/>
    <mergeCell ref="K216:M216"/>
    <mergeCell ref="N216:P216"/>
    <mergeCell ref="W214:AA214"/>
    <mergeCell ref="AB214:AE214"/>
    <mergeCell ref="AF214:AI214"/>
    <mergeCell ref="AJ214:AL214"/>
    <mergeCell ref="B215:C215"/>
    <mergeCell ref="D215:G215"/>
    <mergeCell ref="H215:J215"/>
    <mergeCell ref="K215:M215"/>
    <mergeCell ref="N215:P215"/>
    <mergeCell ref="Q215:S215"/>
    <mergeCell ref="Q218:S218"/>
    <mergeCell ref="T218:V218"/>
    <mergeCell ref="W218:AA218"/>
    <mergeCell ref="AB218:AE218"/>
    <mergeCell ref="AF218:AI218"/>
    <mergeCell ref="AJ218:AL218"/>
    <mergeCell ref="T217:V217"/>
    <mergeCell ref="W217:AA217"/>
    <mergeCell ref="AB217:AE217"/>
    <mergeCell ref="AF217:AI217"/>
    <mergeCell ref="AJ217:AL217"/>
    <mergeCell ref="B218:C218"/>
    <mergeCell ref="D218:G218"/>
    <mergeCell ref="H218:J218"/>
    <mergeCell ref="K218:M218"/>
    <mergeCell ref="N218:P218"/>
    <mergeCell ref="B217:C217"/>
    <mergeCell ref="D217:G217"/>
    <mergeCell ref="H217:J217"/>
    <mergeCell ref="K217:M217"/>
    <mergeCell ref="N217:P217"/>
    <mergeCell ref="Q217:S217"/>
    <mergeCell ref="AF226:AI226"/>
    <mergeCell ref="AJ226:AL226"/>
    <mergeCell ref="B227:C227"/>
    <mergeCell ref="D227:G227"/>
    <mergeCell ref="H227:J227"/>
    <mergeCell ref="K227:M227"/>
    <mergeCell ref="N227:P227"/>
    <mergeCell ref="Q227:S227"/>
    <mergeCell ref="T227:V227"/>
    <mergeCell ref="W227:AA227"/>
    <mergeCell ref="K226:M226"/>
    <mergeCell ref="N226:P226"/>
    <mergeCell ref="Q226:S226"/>
    <mergeCell ref="T226:V226"/>
    <mergeCell ref="W226:AA226"/>
    <mergeCell ref="AB226:AE226"/>
    <mergeCell ref="A221:AL221"/>
    <mergeCell ref="A222:AL222"/>
    <mergeCell ref="A224:A226"/>
    <mergeCell ref="B224:C226"/>
    <mergeCell ref="D224:J225"/>
    <mergeCell ref="K224:P225"/>
    <mergeCell ref="Q224:V225"/>
    <mergeCell ref="W224:AL225"/>
    <mergeCell ref="D226:G226"/>
    <mergeCell ref="H226:J226"/>
    <mergeCell ref="W228:AA228"/>
    <mergeCell ref="AB228:AE228"/>
    <mergeCell ref="AF228:AI228"/>
    <mergeCell ref="AJ228:AL228"/>
    <mergeCell ref="B229:C229"/>
    <mergeCell ref="D229:G229"/>
    <mergeCell ref="H229:J229"/>
    <mergeCell ref="K229:M229"/>
    <mergeCell ref="N229:P229"/>
    <mergeCell ref="Q229:S229"/>
    <mergeCell ref="AB227:AE227"/>
    <mergeCell ref="AF227:AI227"/>
    <mergeCell ref="AJ227:AL227"/>
    <mergeCell ref="B228:C228"/>
    <mergeCell ref="D228:G228"/>
    <mergeCell ref="H228:J228"/>
    <mergeCell ref="K228:M228"/>
    <mergeCell ref="N228:P228"/>
    <mergeCell ref="Q228:S228"/>
    <mergeCell ref="T228:V228"/>
    <mergeCell ref="A232:AL232"/>
    <mergeCell ref="A234:A236"/>
    <mergeCell ref="B234:C236"/>
    <mergeCell ref="D234:J235"/>
    <mergeCell ref="K234:P235"/>
    <mergeCell ref="Q234:V235"/>
    <mergeCell ref="W234:AL235"/>
    <mergeCell ref="D236:G236"/>
    <mergeCell ref="H236:J236"/>
    <mergeCell ref="K236:M236"/>
    <mergeCell ref="Q230:S230"/>
    <mergeCell ref="T230:V230"/>
    <mergeCell ref="W230:AA230"/>
    <mergeCell ref="AB230:AE230"/>
    <mergeCell ref="AF230:AI230"/>
    <mergeCell ref="AJ230:AL230"/>
    <mergeCell ref="T229:V229"/>
    <mergeCell ref="W229:AA229"/>
    <mergeCell ref="AB229:AE229"/>
    <mergeCell ref="AF229:AI229"/>
    <mergeCell ref="AJ229:AL229"/>
    <mergeCell ref="B230:C230"/>
    <mergeCell ref="D230:G230"/>
    <mergeCell ref="H230:J230"/>
    <mergeCell ref="K230:M230"/>
    <mergeCell ref="N230:P230"/>
    <mergeCell ref="AF237:AI237"/>
    <mergeCell ref="AJ237:AL237"/>
    <mergeCell ref="B238:C238"/>
    <mergeCell ref="D238:G238"/>
    <mergeCell ref="H238:J238"/>
    <mergeCell ref="K238:M238"/>
    <mergeCell ref="N238:P238"/>
    <mergeCell ref="Q238:S238"/>
    <mergeCell ref="T238:V238"/>
    <mergeCell ref="W238:AA238"/>
    <mergeCell ref="AJ236:AL236"/>
    <mergeCell ref="B237:C237"/>
    <mergeCell ref="D237:G237"/>
    <mergeCell ref="H237:J237"/>
    <mergeCell ref="K237:M237"/>
    <mergeCell ref="N237:P237"/>
    <mergeCell ref="Q237:S237"/>
    <mergeCell ref="T237:V237"/>
    <mergeCell ref="W237:AA237"/>
    <mergeCell ref="AB237:AE237"/>
    <mergeCell ref="N236:P236"/>
    <mergeCell ref="Q236:S236"/>
    <mergeCell ref="T236:V236"/>
    <mergeCell ref="W236:AA236"/>
    <mergeCell ref="AB236:AE236"/>
    <mergeCell ref="AF236:AI236"/>
    <mergeCell ref="W239:AA239"/>
    <mergeCell ref="AB239:AE239"/>
    <mergeCell ref="AF239:AI239"/>
    <mergeCell ref="AJ239:AL239"/>
    <mergeCell ref="B240:C240"/>
    <mergeCell ref="D240:G240"/>
    <mergeCell ref="H240:J240"/>
    <mergeCell ref="K240:M240"/>
    <mergeCell ref="N240:P240"/>
    <mergeCell ref="Q240:S240"/>
    <mergeCell ref="AB238:AE238"/>
    <mergeCell ref="AF238:AI238"/>
    <mergeCell ref="AJ238:AL238"/>
    <mergeCell ref="B239:C239"/>
    <mergeCell ref="D239:G239"/>
    <mergeCell ref="H239:J239"/>
    <mergeCell ref="K239:M239"/>
    <mergeCell ref="N239:P239"/>
    <mergeCell ref="Q239:S239"/>
    <mergeCell ref="T239:V239"/>
    <mergeCell ref="Q246:S246"/>
    <mergeCell ref="T246:V246"/>
    <mergeCell ref="W246:AA246"/>
    <mergeCell ref="AB246:AE246"/>
    <mergeCell ref="AF246:AI246"/>
    <mergeCell ref="AJ246:AL246"/>
    <mergeCell ref="A244:A246"/>
    <mergeCell ref="B244:C246"/>
    <mergeCell ref="D244:J245"/>
    <mergeCell ref="K244:P245"/>
    <mergeCell ref="Q244:V245"/>
    <mergeCell ref="W244:AL245"/>
    <mergeCell ref="D246:G246"/>
    <mergeCell ref="H246:J246"/>
    <mergeCell ref="K246:M246"/>
    <mergeCell ref="N246:P246"/>
    <mergeCell ref="T240:V240"/>
    <mergeCell ref="W240:AA240"/>
    <mergeCell ref="AB240:AE240"/>
    <mergeCell ref="AF240:AI240"/>
    <mergeCell ref="AJ240:AL240"/>
    <mergeCell ref="A242:AL242"/>
    <mergeCell ref="Q248:S248"/>
    <mergeCell ref="T248:V248"/>
    <mergeCell ref="W248:AA248"/>
    <mergeCell ref="AB248:AE248"/>
    <mergeCell ref="AF248:AI248"/>
    <mergeCell ref="AJ248:AL248"/>
    <mergeCell ref="T247:V247"/>
    <mergeCell ref="W247:AA247"/>
    <mergeCell ref="AB247:AE247"/>
    <mergeCell ref="AF247:AI247"/>
    <mergeCell ref="AJ247:AL247"/>
    <mergeCell ref="B248:C248"/>
    <mergeCell ref="D248:G248"/>
    <mergeCell ref="H248:J248"/>
    <mergeCell ref="K248:M248"/>
    <mergeCell ref="N248:P248"/>
    <mergeCell ref="B247:C247"/>
    <mergeCell ref="D247:G247"/>
    <mergeCell ref="H247:J247"/>
    <mergeCell ref="K247:M247"/>
    <mergeCell ref="N247:P247"/>
    <mergeCell ref="Q247:S247"/>
    <mergeCell ref="A252:AL252"/>
    <mergeCell ref="A254:A256"/>
    <mergeCell ref="B254:C256"/>
    <mergeCell ref="D254:J255"/>
    <mergeCell ref="K254:P255"/>
    <mergeCell ref="Q254:V255"/>
    <mergeCell ref="W254:AL255"/>
    <mergeCell ref="D256:G256"/>
    <mergeCell ref="H256:J256"/>
    <mergeCell ref="K256:M256"/>
    <mergeCell ref="Q250:S250"/>
    <mergeCell ref="T250:V250"/>
    <mergeCell ref="W250:AA250"/>
    <mergeCell ref="AB250:AE250"/>
    <mergeCell ref="AF250:AI250"/>
    <mergeCell ref="AJ250:AL250"/>
    <mergeCell ref="T249:V249"/>
    <mergeCell ref="W249:AA249"/>
    <mergeCell ref="AB249:AE249"/>
    <mergeCell ref="AF249:AI249"/>
    <mergeCell ref="AJ249:AL249"/>
    <mergeCell ref="B250:C250"/>
    <mergeCell ref="D250:G250"/>
    <mergeCell ref="H250:J250"/>
    <mergeCell ref="K250:M250"/>
    <mergeCell ref="N250:P250"/>
    <mergeCell ref="B249:C249"/>
    <mergeCell ref="D249:G249"/>
    <mergeCell ref="H249:J249"/>
    <mergeCell ref="K249:M249"/>
    <mergeCell ref="N249:P249"/>
    <mergeCell ref="Q249:S249"/>
    <mergeCell ref="AF257:AI257"/>
    <mergeCell ref="AJ257:AL257"/>
    <mergeCell ref="B258:C258"/>
    <mergeCell ref="D258:G258"/>
    <mergeCell ref="H258:J258"/>
    <mergeCell ref="K258:M258"/>
    <mergeCell ref="N258:P258"/>
    <mergeCell ref="Q258:S258"/>
    <mergeCell ref="T258:V258"/>
    <mergeCell ref="W258:AA258"/>
    <mergeCell ref="AJ256:AL256"/>
    <mergeCell ref="B257:C257"/>
    <mergeCell ref="D257:G257"/>
    <mergeCell ref="H257:J257"/>
    <mergeCell ref="K257:M257"/>
    <mergeCell ref="N257:P257"/>
    <mergeCell ref="Q257:S257"/>
    <mergeCell ref="T257:V257"/>
    <mergeCell ref="W257:AA257"/>
    <mergeCell ref="AB257:AE257"/>
    <mergeCell ref="N256:P256"/>
    <mergeCell ref="Q256:S256"/>
    <mergeCell ref="T256:V256"/>
    <mergeCell ref="W256:AA256"/>
    <mergeCell ref="AB256:AE256"/>
    <mergeCell ref="AF256:AI256"/>
    <mergeCell ref="T260:V260"/>
    <mergeCell ref="W260:AA260"/>
    <mergeCell ref="AB260:AE260"/>
    <mergeCell ref="AF260:AI260"/>
    <mergeCell ref="AJ260:AL260"/>
    <mergeCell ref="W259:AA259"/>
    <mergeCell ref="AB259:AE259"/>
    <mergeCell ref="AF259:AI259"/>
    <mergeCell ref="AJ259:AL259"/>
    <mergeCell ref="B260:C260"/>
    <mergeCell ref="D260:G260"/>
    <mergeCell ref="H260:J260"/>
    <mergeCell ref="K260:M260"/>
    <mergeCell ref="N260:P260"/>
    <mergeCell ref="Q260:S260"/>
    <mergeCell ref="AB258:AE258"/>
    <mergeCell ref="AF258:AI258"/>
    <mergeCell ref="AJ258:AL258"/>
    <mergeCell ref="B259:C259"/>
    <mergeCell ref="D259:G259"/>
    <mergeCell ref="H259:J259"/>
    <mergeCell ref="K259:M259"/>
    <mergeCell ref="N259:P259"/>
    <mergeCell ref="Q259:S259"/>
    <mergeCell ref="T259:V259"/>
  </mergeCells>
  <printOptions horizontalCentered="1"/>
  <pageMargins left="0.59055118110236227" right="0.39370078740157483" top="0.59055118110236227" bottom="0.47244094488188981" header="0.59055118110236227" footer="0.31496062992125984"/>
  <pageSetup paperSize="9" scale="62" fitToHeight="0" orientation="landscape" r:id="rId1"/>
  <headerFooter differentFirst="1">
    <oddHeader>&amp;RФорма 0505182 с.&amp;P</oddHeader>
  </headerFooter>
  <rowBreaks count="8" manualBreakCount="8">
    <brk id="31" max="37" man="1"/>
    <brk id="60" max="37" man="1"/>
    <brk id="88" max="37" man="1"/>
    <brk id="115" max="37" man="1"/>
    <brk id="143" max="37" man="1"/>
    <brk id="179" max="37" man="1"/>
    <brk id="218" max="37" man="1"/>
    <brk id="25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showGridLines="0" view="pageBreakPreview" zoomScale="85" zoomScaleNormal="110" zoomScaleSheetLayoutView="85" zoomScalePageLayoutView="55" workbookViewId="0">
      <selection activeCell="A29" sqref="A29"/>
    </sheetView>
  </sheetViews>
  <sheetFormatPr defaultColWidth="4" defaultRowHeight="15"/>
  <cols>
    <col min="1" max="1" width="48.85546875" style="85" customWidth="1"/>
    <col min="2" max="4" width="11.5703125" style="85" customWidth="1"/>
    <col min="5" max="5" width="6.7109375" style="85" customWidth="1"/>
    <col min="6" max="6" width="6.5703125" style="85" customWidth="1"/>
    <col min="7" max="7" width="4.28515625" style="85" customWidth="1"/>
    <col min="8" max="9" width="4" style="85"/>
    <col min="10" max="10" width="6.5703125" style="85" customWidth="1"/>
    <col min="11" max="12" width="4" style="85"/>
    <col min="13" max="13" width="7.5703125" style="85" customWidth="1"/>
    <col min="14" max="14" width="4" style="85"/>
    <col min="15" max="15" width="5.140625" style="85" customWidth="1"/>
    <col min="16" max="16" width="13" style="85" customWidth="1"/>
    <col min="17" max="17" width="5.7109375" style="85" customWidth="1"/>
    <col min="18" max="18" width="22.85546875" style="85" customWidth="1"/>
    <col min="19" max="19" width="8.140625" style="85" customWidth="1"/>
    <col min="20" max="20" width="5.28515625" style="85" customWidth="1"/>
    <col min="21" max="16384" width="4" style="85"/>
  </cols>
  <sheetData>
    <row r="1" spans="1:18" s="76" customFormat="1" ht="13.5" customHeight="1">
      <c r="R1" s="77" t="s">
        <v>182</v>
      </c>
    </row>
    <row r="2" spans="1:18" s="76" customFormat="1" ht="8.4499999999999993" customHeight="1"/>
    <row r="3" spans="1:18" s="76" customFormat="1">
      <c r="A3" s="940" t="s">
        <v>183</v>
      </c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940"/>
      <c r="R3" s="940"/>
    </row>
    <row r="4" spans="1:18" s="76" customFormat="1" ht="6.75" customHeight="1"/>
    <row r="5" spans="1:18" s="76" customFormat="1" ht="15" customHeight="1">
      <c r="A5" s="941" t="s">
        <v>0</v>
      </c>
      <c r="B5" s="941"/>
      <c r="C5" s="941"/>
      <c r="D5" s="943" t="s">
        <v>1</v>
      </c>
      <c r="E5" s="945" t="s">
        <v>152</v>
      </c>
      <c r="F5" s="1037"/>
      <c r="G5" s="1037"/>
      <c r="H5" s="1037"/>
      <c r="I5" s="1037"/>
      <c r="J5" s="1037"/>
      <c r="K5" s="1037"/>
      <c r="L5" s="1037"/>
      <c r="M5" s="1037"/>
      <c r="N5" s="1037"/>
      <c r="O5" s="1037"/>
      <c r="P5" s="1037"/>
      <c r="Q5" s="1037"/>
      <c r="R5" s="1037"/>
    </row>
    <row r="6" spans="1:18" s="76" customFormat="1" ht="50.25" customHeight="1">
      <c r="A6" s="942"/>
      <c r="B6" s="942"/>
      <c r="C6" s="942"/>
      <c r="D6" s="944"/>
      <c r="E6" s="945" t="s">
        <v>118</v>
      </c>
      <c r="F6" s="923"/>
      <c r="G6" s="923"/>
      <c r="H6" s="923"/>
      <c r="I6" s="924"/>
      <c r="J6" s="945" t="s">
        <v>119</v>
      </c>
      <c r="K6" s="923"/>
      <c r="L6" s="923"/>
      <c r="M6" s="923"/>
      <c r="N6" s="924"/>
      <c r="O6" s="945" t="s">
        <v>101</v>
      </c>
      <c r="P6" s="923"/>
      <c r="Q6" s="924"/>
      <c r="R6" s="78" t="s">
        <v>153</v>
      </c>
    </row>
    <row r="7" spans="1:18" s="80" customFormat="1" ht="15.75" thickBot="1">
      <c r="A7" s="925">
        <v>1</v>
      </c>
      <c r="B7" s="925"/>
      <c r="C7" s="925"/>
      <c r="D7" s="79" t="s">
        <v>104</v>
      </c>
      <c r="E7" s="926" t="s">
        <v>105</v>
      </c>
      <c r="F7" s="927"/>
      <c r="G7" s="927"/>
      <c r="H7" s="927"/>
      <c r="I7" s="927"/>
      <c r="J7" s="926" t="s">
        <v>106</v>
      </c>
      <c r="K7" s="927"/>
      <c r="L7" s="927"/>
      <c r="M7" s="927"/>
      <c r="N7" s="928"/>
      <c r="O7" s="926" t="s">
        <v>107</v>
      </c>
      <c r="P7" s="927"/>
      <c r="Q7" s="928"/>
      <c r="R7" s="79" t="s">
        <v>108</v>
      </c>
    </row>
    <row r="8" spans="1:18" s="80" customFormat="1" ht="20.25" customHeight="1">
      <c r="A8" s="929" t="s">
        <v>184</v>
      </c>
      <c r="B8" s="930"/>
      <c r="C8" s="931"/>
      <c r="D8" s="117" t="s">
        <v>85</v>
      </c>
      <c r="E8" s="935"/>
      <c r="F8" s="936"/>
      <c r="G8" s="936"/>
      <c r="H8" s="936"/>
      <c r="I8" s="937"/>
      <c r="J8" s="935"/>
      <c r="K8" s="936"/>
      <c r="L8" s="936"/>
      <c r="M8" s="936"/>
      <c r="N8" s="937"/>
      <c r="O8" s="935"/>
      <c r="P8" s="936"/>
      <c r="Q8" s="937"/>
      <c r="R8" s="82"/>
    </row>
    <row r="9" spans="1:18">
      <c r="A9" s="938" t="s">
        <v>3</v>
      </c>
      <c r="B9" s="938"/>
      <c r="C9" s="938"/>
      <c r="D9" s="83" t="s">
        <v>185</v>
      </c>
      <c r="E9" s="922"/>
      <c r="F9" s="923"/>
      <c r="G9" s="923"/>
      <c r="H9" s="923"/>
      <c r="I9" s="924"/>
      <c r="J9" s="922"/>
      <c r="K9" s="923"/>
      <c r="L9" s="923"/>
      <c r="M9" s="923"/>
      <c r="N9" s="924"/>
      <c r="O9" s="922"/>
      <c r="P9" s="923"/>
      <c r="Q9" s="924"/>
      <c r="R9" s="84"/>
    </row>
    <row r="10" spans="1:18" ht="29.25" customHeight="1">
      <c r="A10" s="1106" t="s">
        <v>186</v>
      </c>
      <c r="B10" s="1107"/>
      <c r="C10" s="1108"/>
      <c r="D10" s="86" t="s">
        <v>86</v>
      </c>
      <c r="E10" s="922"/>
      <c r="F10" s="923"/>
      <c r="G10" s="923"/>
      <c r="H10" s="923"/>
      <c r="I10" s="924"/>
      <c r="J10" s="922"/>
      <c r="K10" s="923"/>
      <c r="L10" s="923"/>
      <c r="M10" s="923"/>
      <c r="N10" s="924"/>
      <c r="O10" s="922"/>
      <c r="P10" s="923"/>
      <c r="Q10" s="924"/>
      <c r="R10" s="84"/>
    </row>
    <row r="11" spans="1:18" ht="28.5" customHeight="1">
      <c r="A11" s="1106" t="s">
        <v>187</v>
      </c>
      <c r="B11" s="1107"/>
      <c r="C11" s="1108"/>
      <c r="D11" s="86" t="s">
        <v>87</v>
      </c>
      <c r="E11" s="922"/>
      <c r="F11" s="923"/>
      <c r="G11" s="923"/>
      <c r="H11" s="923"/>
      <c r="I11" s="924"/>
      <c r="J11" s="922"/>
      <c r="K11" s="923"/>
      <c r="L11" s="923"/>
      <c r="M11" s="923"/>
      <c r="N11" s="924"/>
      <c r="O11" s="922"/>
      <c r="P11" s="923"/>
      <c r="Q11" s="924"/>
      <c r="R11" s="90"/>
    </row>
    <row r="12" spans="1:18" s="91" customFormat="1" ht="30" customHeight="1">
      <c r="A12" s="1106" t="s">
        <v>186</v>
      </c>
      <c r="B12" s="1107"/>
      <c r="C12" s="1108"/>
      <c r="D12" s="86" t="s">
        <v>88</v>
      </c>
      <c r="E12" s="922"/>
      <c r="F12" s="923"/>
      <c r="G12" s="923"/>
      <c r="H12" s="923"/>
      <c r="I12" s="924"/>
      <c r="J12" s="922"/>
      <c r="K12" s="923"/>
      <c r="L12" s="923"/>
      <c r="M12" s="923"/>
      <c r="N12" s="924"/>
      <c r="O12" s="922"/>
      <c r="P12" s="923"/>
      <c r="Q12" s="924"/>
      <c r="R12" s="84"/>
    </row>
    <row r="13" spans="1:18" s="91" customFormat="1" ht="31.5" customHeight="1">
      <c r="A13" s="917" t="s">
        <v>188</v>
      </c>
      <c r="B13" s="917"/>
      <c r="C13" s="917"/>
      <c r="D13" s="86" t="s">
        <v>89</v>
      </c>
      <c r="E13" s="922"/>
      <c r="F13" s="923"/>
      <c r="G13" s="923"/>
      <c r="H13" s="923"/>
      <c r="I13" s="924"/>
      <c r="J13" s="922"/>
      <c r="K13" s="923"/>
      <c r="L13" s="923"/>
      <c r="M13" s="923"/>
      <c r="N13" s="924"/>
      <c r="O13" s="922"/>
      <c r="P13" s="923"/>
      <c r="Q13" s="924"/>
      <c r="R13" s="84"/>
    </row>
    <row r="14" spans="1:18" s="91" customFormat="1" ht="31.5" customHeight="1">
      <c r="A14" s="1099" t="s">
        <v>189</v>
      </c>
      <c r="B14" s="1099"/>
      <c r="C14" s="1099"/>
      <c r="D14" s="86" t="s">
        <v>190</v>
      </c>
      <c r="E14" s="922"/>
      <c r="F14" s="923"/>
      <c r="G14" s="923"/>
      <c r="H14" s="923"/>
      <c r="I14" s="924"/>
      <c r="J14" s="922"/>
      <c r="K14" s="923"/>
      <c r="L14" s="923"/>
      <c r="M14" s="923"/>
      <c r="N14" s="924"/>
      <c r="O14" s="922"/>
      <c r="P14" s="923"/>
      <c r="Q14" s="924"/>
      <c r="R14" s="90"/>
    </row>
    <row r="15" spans="1:18" s="91" customFormat="1" ht="60" customHeight="1">
      <c r="A15" s="1099" t="s">
        <v>191</v>
      </c>
      <c r="B15" s="1100"/>
      <c r="C15" s="1101"/>
      <c r="D15" s="86" t="s">
        <v>192</v>
      </c>
      <c r="E15" s="87"/>
      <c r="F15" s="88"/>
      <c r="G15" s="88"/>
      <c r="H15" s="88"/>
      <c r="I15" s="89"/>
      <c r="J15" s="87"/>
      <c r="K15" s="88"/>
      <c r="L15" s="88"/>
      <c r="M15" s="88"/>
      <c r="N15" s="89"/>
      <c r="O15" s="87"/>
      <c r="P15" s="88"/>
      <c r="Q15" s="89"/>
      <c r="R15" s="90"/>
    </row>
    <row r="16" spans="1:18" s="91" customFormat="1" ht="16.5" customHeight="1">
      <c r="A16" s="1102" t="s">
        <v>193</v>
      </c>
      <c r="B16" s="1103"/>
      <c r="C16" s="1104"/>
      <c r="D16" s="86" t="s">
        <v>194</v>
      </c>
      <c r="E16" s="922"/>
      <c r="F16" s="923"/>
      <c r="G16" s="923"/>
      <c r="H16" s="923"/>
      <c r="I16" s="924"/>
      <c r="J16" s="922"/>
      <c r="K16" s="923"/>
      <c r="L16" s="923"/>
      <c r="M16" s="923"/>
      <c r="N16" s="924"/>
      <c r="O16" s="922"/>
      <c r="P16" s="923"/>
      <c r="Q16" s="924"/>
      <c r="R16" s="84"/>
    </row>
    <row r="17" spans="1:18" ht="15.75" thickBot="1">
      <c r="A17" s="1105" t="s">
        <v>14</v>
      </c>
      <c r="B17" s="1105"/>
      <c r="C17" s="1105"/>
      <c r="D17" s="118" t="s">
        <v>92</v>
      </c>
      <c r="E17" s="1020"/>
      <c r="F17" s="1069"/>
      <c r="G17" s="1069"/>
      <c r="H17" s="1069"/>
      <c r="I17" s="897"/>
      <c r="J17" s="1020"/>
      <c r="K17" s="1069"/>
      <c r="L17" s="1069"/>
      <c r="M17" s="1069"/>
      <c r="N17" s="897"/>
      <c r="O17" s="1020"/>
      <c r="P17" s="1069"/>
      <c r="Q17" s="897"/>
      <c r="R17" s="119"/>
    </row>
    <row r="18" spans="1:18" ht="12.75" customHeight="1">
      <c r="A18" s="94"/>
    </row>
    <row r="19" spans="1:18" ht="23.25" customHeight="1">
      <c r="A19" s="898" t="s">
        <v>195</v>
      </c>
      <c r="B19" s="898"/>
      <c r="C19" s="898"/>
      <c r="D19" s="898"/>
      <c r="E19" s="898"/>
      <c r="F19" s="898"/>
      <c r="G19" s="898"/>
      <c r="H19" s="898"/>
      <c r="I19" s="898"/>
      <c r="J19" s="898"/>
      <c r="K19" s="898"/>
      <c r="L19" s="898"/>
      <c r="M19" s="898"/>
      <c r="N19" s="898"/>
      <c r="O19" s="898"/>
      <c r="P19" s="898"/>
      <c r="Q19" s="898"/>
      <c r="R19" s="898"/>
    </row>
    <row r="20" spans="1:18" ht="13.5" customHeight="1">
      <c r="A20" s="899" t="s">
        <v>196</v>
      </c>
      <c r="B20" s="899"/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</row>
    <row r="21" spans="1:18" ht="18" customHeight="1">
      <c r="A21" s="899" t="s">
        <v>197</v>
      </c>
      <c r="B21" s="899"/>
      <c r="C21" s="899"/>
      <c r="D21" s="899"/>
      <c r="E21" s="899"/>
      <c r="F21" s="899"/>
      <c r="G21" s="899"/>
      <c r="H21" s="899"/>
      <c r="I21" s="899"/>
      <c r="J21" s="899"/>
      <c r="K21" s="899"/>
      <c r="L21" s="899"/>
      <c r="M21" s="899"/>
      <c r="N21" s="899"/>
      <c r="O21" s="899"/>
      <c r="P21" s="899"/>
      <c r="Q21" s="899"/>
      <c r="R21" s="899"/>
    </row>
    <row r="22" spans="1:18" s="76" customFormat="1" ht="7.5" customHeight="1"/>
    <row r="23" spans="1:18" s="76" customFormat="1" ht="15" customHeight="1">
      <c r="A23" s="941" t="s">
        <v>0</v>
      </c>
      <c r="B23" s="1035" t="s">
        <v>1</v>
      </c>
      <c r="C23" s="939" t="s">
        <v>198</v>
      </c>
      <c r="D23" s="939"/>
      <c r="E23" s="939"/>
      <c r="F23" s="939"/>
      <c r="G23" s="939" t="s">
        <v>171</v>
      </c>
      <c r="H23" s="939"/>
      <c r="I23" s="939"/>
      <c r="J23" s="939"/>
      <c r="K23" s="939"/>
      <c r="L23" s="939" t="s">
        <v>172</v>
      </c>
      <c r="M23" s="939"/>
      <c r="N23" s="939"/>
      <c r="O23" s="939"/>
      <c r="P23" s="939"/>
      <c r="Q23" s="939" t="s">
        <v>199</v>
      </c>
      <c r="R23" s="939"/>
    </row>
    <row r="24" spans="1:18" s="76" customFormat="1">
      <c r="A24" s="1077"/>
      <c r="B24" s="1092"/>
      <c r="C24" s="939"/>
      <c r="D24" s="939"/>
      <c r="E24" s="939"/>
      <c r="F24" s="939"/>
      <c r="G24" s="939"/>
      <c r="H24" s="939"/>
      <c r="I24" s="939"/>
      <c r="J24" s="939"/>
      <c r="K24" s="939"/>
      <c r="L24" s="939"/>
      <c r="M24" s="939"/>
      <c r="N24" s="939"/>
      <c r="O24" s="939"/>
      <c r="P24" s="939"/>
      <c r="Q24" s="939"/>
      <c r="R24" s="939"/>
    </row>
    <row r="25" spans="1:18" s="76" customFormat="1">
      <c r="A25" s="1077"/>
      <c r="B25" s="1092"/>
      <c r="C25" s="939"/>
      <c r="D25" s="939"/>
      <c r="E25" s="939"/>
      <c r="F25" s="939"/>
      <c r="G25" s="939"/>
      <c r="H25" s="939"/>
      <c r="I25" s="939"/>
      <c r="J25" s="939"/>
      <c r="K25" s="939"/>
      <c r="L25" s="939"/>
      <c r="M25" s="939"/>
      <c r="N25" s="939"/>
      <c r="O25" s="939"/>
      <c r="P25" s="939"/>
      <c r="Q25" s="939"/>
      <c r="R25" s="939"/>
    </row>
    <row r="26" spans="1:18" s="76" customFormat="1">
      <c r="A26" s="1078"/>
      <c r="B26" s="1036"/>
      <c r="C26" s="939"/>
      <c r="D26" s="939"/>
      <c r="E26" s="939"/>
      <c r="F26" s="939"/>
      <c r="G26" s="939"/>
      <c r="H26" s="939"/>
      <c r="I26" s="939"/>
      <c r="J26" s="939"/>
      <c r="K26" s="939"/>
      <c r="L26" s="939"/>
      <c r="M26" s="939"/>
      <c r="N26" s="939"/>
      <c r="O26" s="939"/>
      <c r="P26" s="939"/>
      <c r="Q26" s="939"/>
      <c r="R26" s="939"/>
    </row>
    <row r="27" spans="1:18" s="76" customFormat="1" ht="13.5" customHeight="1" thickBot="1">
      <c r="A27" s="95">
        <v>1</v>
      </c>
      <c r="B27" s="96">
        <v>2</v>
      </c>
      <c r="C27" s="1086">
        <v>3</v>
      </c>
      <c r="D27" s="1086"/>
      <c r="E27" s="1086"/>
      <c r="F27" s="1086"/>
      <c r="G27" s="1086">
        <v>4</v>
      </c>
      <c r="H27" s="1086"/>
      <c r="I27" s="1086"/>
      <c r="J27" s="1086"/>
      <c r="K27" s="1086"/>
      <c r="L27" s="1086">
        <v>5</v>
      </c>
      <c r="M27" s="1086"/>
      <c r="N27" s="1086"/>
      <c r="O27" s="1086"/>
      <c r="P27" s="1086"/>
      <c r="Q27" s="1086">
        <v>6</v>
      </c>
      <c r="R27" s="1086"/>
    </row>
    <row r="28" spans="1:18" s="76" customFormat="1" ht="36" customHeight="1">
      <c r="A28" s="98" t="s">
        <v>200</v>
      </c>
      <c r="B28" s="99">
        <v>10</v>
      </c>
      <c r="C28" s="980"/>
      <c r="D28" s="980"/>
      <c r="E28" s="980"/>
      <c r="F28" s="980"/>
      <c r="G28" s="981"/>
      <c r="H28" s="981"/>
      <c r="I28" s="981"/>
      <c r="J28" s="981"/>
      <c r="K28" s="981"/>
      <c r="L28" s="970"/>
      <c r="M28" s="970"/>
      <c r="N28" s="970"/>
      <c r="O28" s="970"/>
      <c r="P28" s="970"/>
      <c r="Q28" s="1097"/>
      <c r="R28" s="1098"/>
    </row>
    <row r="29" spans="1:18" s="76" customFormat="1" ht="21" customHeight="1">
      <c r="A29" s="100" t="s">
        <v>201</v>
      </c>
      <c r="B29" s="101">
        <v>11</v>
      </c>
      <c r="C29" s="974"/>
      <c r="D29" s="974"/>
      <c r="E29" s="974"/>
      <c r="F29" s="974"/>
      <c r="G29" s="975"/>
      <c r="H29" s="975"/>
      <c r="I29" s="975"/>
      <c r="J29" s="975"/>
      <c r="K29" s="975"/>
      <c r="L29" s="939"/>
      <c r="M29" s="939"/>
      <c r="N29" s="939"/>
      <c r="O29" s="939"/>
      <c r="P29" s="939"/>
      <c r="Q29" s="1093"/>
      <c r="R29" s="1094"/>
    </row>
    <row r="30" spans="1:18" s="76" customFormat="1" ht="19.5" customHeight="1" thickBot="1">
      <c r="A30" s="103" t="s">
        <v>202</v>
      </c>
      <c r="B30" s="104">
        <v>19</v>
      </c>
      <c r="C30" s="968"/>
      <c r="D30" s="968"/>
      <c r="E30" s="968"/>
      <c r="F30" s="968"/>
      <c r="G30" s="969"/>
      <c r="H30" s="969"/>
      <c r="I30" s="969"/>
      <c r="J30" s="969"/>
      <c r="K30" s="969"/>
      <c r="L30" s="963"/>
      <c r="M30" s="963"/>
      <c r="N30" s="963"/>
      <c r="O30" s="963"/>
      <c r="P30" s="963"/>
      <c r="Q30" s="1095"/>
      <c r="R30" s="1096"/>
    </row>
    <row r="31" spans="1:18" s="76" customFormat="1" ht="7.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</row>
    <row r="32" spans="1:18" s="76" customFormat="1" ht="17.25" customHeight="1">
      <c r="A32" s="899" t="s">
        <v>203</v>
      </c>
      <c r="B32" s="899"/>
      <c r="C32" s="899"/>
      <c r="D32" s="899"/>
      <c r="E32" s="899"/>
      <c r="F32" s="899"/>
      <c r="G32" s="899"/>
      <c r="H32" s="899"/>
      <c r="I32" s="899"/>
      <c r="J32" s="899"/>
      <c r="K32" s="899"/>
      <c r="L32" s="899"/>
      <c r="M32" s="899"/>
      <c r="N32" s="899"/>
      <c r="O32" s="899"/>
      <c r="P32" s="899"/>
      <c r="Q32" s="899"/>
      <c r="R32" s="899"/>
    </row>
    <row r="33" spans="1:18" s="76" customFormat="1" ht="7.5" customHeight="1"/>
    <row r="34" spans="1:18" s="76" customFormat="1" ht="7.5" customHeight="1">
      <c r="A34" s="941" t="s">
        <v>0</v>
      </c>
      <c r="B34" s="1035" t="s">
        <v>1</v>
      </c>
      <c r="C34" s="939" t="s">
        <v>198</v>
      </c>
      <c r="D34" s="939"/>
      <c r="E34" s="939"/>
      <c r="F34" s="939"/>
      <c r="G34" s="939" t="s">
        <v>171</v>
      </c>
      <c r="H34" s="939"/>
      <c r="I34" s="939"/>
      <c r="J34" s="939"/>
      <c r="K34" s="939"/>
      <c r="L34" s="939" t="s">
        <v>172</v>
      </c>
      <c r="M34" s="939"/>
      <c r="N34" s="939"/>
      <c r="O34" s="939"/>
      <c r="P34" s="939"/>
      <c r="Q34" s="939" t="s">
        <v>199</v>
      </c>
      <c r="R34" s="939"/>
    </row>
    <row r="35" spans="1:18" s="76" customFormat="1" ht="7.5" customHeight="1">
      <c r="A35" s="1077"/>
      <c r="B35" s="1092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939"/>
      <c r="R35" s="939"/>
    </row>
    <row r="36" spans="1:18" s="76" customFormat="1" ht="7.5" customHeight="1">
      <c r="A36" s="1077"/>
      <c r="B36" s="1092"/>
      <c r="C36" s="939"/>
      <c r="D36" s="939"/>
      <c r="E36" s="939"/>
      <c r="F36" s="939"/>
      <c r="G36" s="939"/>
      <c r="H36" s="939"/>
      <c r="I36" s="939"/>
      <c r="J36" s="939"/>
      <c r="K36" s="939"/>
      <c r="L36" s="939"/>
      <c r="M36" s="939"/>
      <c r="N36" s="939"/>
      <c r="O36" s="939"/>
      <c r="P36" s="939"/>
      <c r="Q36" s="939"/>
      <c r="R36" s="939"/>
    </row>
    <row r="37" spans="1:18" s="76" customFormat="1" ht="24" customHeight="1">
      <c r="A37" s="1078"/>
      <c r="B37" s="1036"/>
      <c r="C37" s="939"/>
      <c r="D37" s="939"/>
      <c r="E37" s="939"/>
      <c r="F37" s="939"/>
      <c r="G37" s="939"/>
      <c r="H37" s="939"/>
      <c r="I37" s="939"/>
      <c r="J37" s="939"/>
      <c r="K37" s="939"/>
      <c r="L37" s="939"/>
      <c r="M37" s="939"/>
      <c r="N37" s="939"/>
      <c r="O37" s="939"/>
      <c r="P37" s="939"/>
      <c r="Q37" s="939"/>
      <c r="R37" s="939"/>
    </row>
    <row r="38" spans="1:18" s="76" customFormat="1" ht="15" customHeight="1" thickBot="1">
      <c r="A38" s="95">
        <v>1</v>
      </c>
      <c r="B38" s="96">
        <v>2</v>
      </c>
      <c r="C38" s="1086">
        <v>3</v>
      </c>
      <c r="D38" s="1086"/>
      <c r="E38" s="1086"/>
      <c r="F38" s="1086"/>
      <c r="G38" s="1086">
        <v>4</v>
      </c>
      <c r="H38" s="1086"/>
      <c r="I38" s="1086"/>
      <c r="J38" s="1086"/>
      <c r="K38" s="1086"/>
      <c r="L38" s="1086">
        <v>5</v>
      </c>
      <c r="M38" s="1086"/>
      <c r="N38" s="1086"/>
      <c r="O38" s="1086"/>
      <c r="P38" s="1086"/>
      <c r="Q38" s="1086">
        <v>6</v>
      </c>
      <c r="R38" s="1086"/>
    </row>
    <row r="39" spans="1:18" s="76" customFormat="1" ht="36.75" customHeight="1">
      <c r="A39" s="98" t="s">
        <v>200</v>
      </c>
      <c r="B39" s="99">
        <v>10</v>
      </c>
      <c r="C39" s="980"/>
      <c r="D39" s="980"/>
      <c r="E39" s="980"/>
      <c r="F39" s="980"/>
      <c r="G39" s="981"/>
      <c r="H39" s="981"/>
      <c r="I39" s="981"/>
      <c r="J39" s="981"/>
      <c r="K39" s="981"/>
      <c r="L39" s="970"/>
      <c r="M39" s="970"/>
      <c r="N39" s="970"/>
      <c r="O39" s="970"/>
      <c r="P39" s="970"/>
      <c r="Q39" s="1097"/>
      <c r="R39" s="1098"/>
    </row>
    <row r="40" spans="1:18" s="76" customFormat="1" ht="24.75" customHeight="1">
      <c r="A40" s="100" t="s">
        <v>201</v>
      </c>
      <c r="B40" s="101">
        <v>11</v>
      </c>
      <c r="C40" s="974"/>
      <c r="D40" s="974"/>
      <c r="E40" s="974"/>
      <c r="F40" s="974"/>
      <c r="G40" s="975"/>
      <c r="H40" s="975"/>
      <c r="I40" s="975"/>
      <c r="J40" s="975"/>
      <c r="K40" s="975"/>
      <c r="L40" s="939"/>
      <c r="M40" s="939"/>
      <c r="N40" s="939"/>
      <c r="O40" s="939"/>
      <c r="P40" s="939"/>
      <c r="Q40" s="1093"/>
      <c r="R40" s="1094"/>
    </row>
    <row r="41" spans="1:18" s="76" customFormat="1" ht="23.25" customHeight="1" thickBot="1">
      <c r="A41" s="103" t="s">
        <v>202</v>
      </c>
      <c r="B41" s="104">
        <v>19</v>
      </c>
      <c r="C41" s="968"/>
      <c r="D41" s="968"/>
      <c r="E41" s="968"/>
      <c r="F41" s="968"/>
      <c r="G41" s="969"/>
      <c r="H41" s="969"/>
      <c r="I41" s="969"/>
      <c r="J41" s="969"/>
      <c r="K41" s="969"/>
      <c r="L41" s="963"/>
      <c r="M41" s="963"/>
      <c r="N41" s="963"/>
      <c r="O41" s="963"/>
      <c r="P41" s="963"/>
      <c r="Q41" s="1095"/>
      <c r="R41" s="1096"/>
    </row>
    <row r="42" spans="1:18" s="76" customFormat="1" ht="7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</row>
    <row r="43" spans="1:18" s="76" customFormat="1" ht="15" customHeight="1">
      <c r="A43" s="899" t="s">
        <v>204</v>
      </c>
      <c r="B43" s="899"/>
      <c r="C43" s="899"/>
      <c r="D43" s="899"/>
      <c r="E43" s="899"/>
      <c r="F43" s="899"/>
      <c r="G43" s="899"/>
      <c r="H43" s="899"/>
      <c r="I43" s="899"/>
      <c r="J43" s="899"/>
      <c r="K43" s="899"/>
      <c r="L43" s="899"/>
      <c r="M43" s="899"/>
      <c r="N43" s="899"/>
      <c r="O43" s="899"/>
      <c r="P43" s="899"/>
      <c r="Q43" s="899"/>
      <c r="R43" s="899"/>
    </row>
    <row r="44" spans="1:18" s="76" customFormat="1" ht="7.5" customHeight="1"/>
    <row r="45" spans="1:18" s="76" customFormat="1" ht="14.25" customHeight="1">
      <c r="A45" s="941" t="s">
        <v>0</v>
      </c>
      <c r="B45" s="1035" t="s">
        <v>1</v>
      </c>
      <c r="C45" s="939" t="s">
        <v>198</v>
      </c>
      <c r="D45" s="939"/>
      <c r="E45" s="939"/>
      <c r="F45" s="939"/>
      <c r="G45" s="939" t="s">
        <v>171</v>
      </c>
      <c r="H45" s="939"/>
      <c r="I45" s="939"/>
      <c r="J45" s="939"/>
      <c r="K45" s="939"/>
      <c r="L45" s="939" t="s">
        <v>172</v>
      </c>
      <c r="M45" s="939"/>
      <c r="N45" s="939"/>
      <c r="O45" s="939"/>
      <c r="P45" s="939"/>
      <c r="Q45" s="939" t="s">
        <v>199</v>
      </c>
      <c r="R45" s="939"/>
    </row>
    <row r="46" spans="1:18" s="76" customFormat="1" ht="14.25" customHeight="1">
      <c r="A46" s="1077"/>
      <c r="B46" s="1092"/>
      <c r="C46" s="939"/>
      <c r="D46" s="939"/>
      <c r="E46" s="939"/>
      <c r="F46" s="939"/>
      <c r="G46" s="939"/>
      <c r="H46" s="939"/>
      <c r="I46" s="939"/>
      <c r="J46" s="939"/>
      <c r="K46" s="939"/>
      <c r="L46" s="939"/>
      <c r="M46" s="939"/>
      <c r="N46" s="939"/>
      <c r="O46" s="939"/>
      <c r="P46" s="939"/>
      <c r="Q46" s="939"/>
      <c r="R46" s="939"/>
    </row>
    <row r="47" spans="1:18" s="76" customFormat="1" ht="14.25" customHeight="1">
      <c r="A47" s="1077"/>
      <c r="B47" s="1092"/>
      <c r="C47" s="939"/>
      <c r="D47" s="939"/>
      <c r="E47" s="939"/>
      <c r="F47" s="939"/>
      <c r="G47" s="939"/>
      <c r="H47" s="939"/>
      <c r="I47" s="939"/>
      <c r="J47" s="939"/>
      <c r="K47" s="939"/>
      <c r="L47" s="939"/>
      <c r="M47" s="939"/>
      <c r="N47" s="939"/>
      <c r="O47" s="939"/>
      <c r="P47" s="939"/>
      <c r="Q47" s="939"/>
      <c r="R47" s="939"/>
    </row>
    <row r="48" spans="1:18" s="76" customFormat="1" ht="14.25" customHeight="1">
      <c r="A48" s="1078"/>
      <c r="B48" s="1036"/>
      <c r="C48" s="939"/>
      <c r="D48" s="939"/>
      <c r="E48" s="939"/>
      <c r="F48" s="939"/>
      <c r="G48" s="939"/>
      <c r="H48" s="939"/>
      <c r="I48" s="939"/>
      <c r="J48" s="939"/>
      <c r="K48" s="939"/>
      <c r="L48" s="939"/>
      <c r="M48" s="939"/>
      <c r="N48" s="939"/>
      <c r="O48" s="939"/>
      <c r="P48" s="939"/>
      <c r="Q48" s="939"/>
      <c r="R48" s="939"/>
    </row>
    <row r="49" spans="1:18" s="76" customFormat="1" ht="14.25" customHeight="1" thickBot="1">
      <c r="A49" s="95">
        <v>1</v>
      </c>
      <c r="B49" s="96">
        <v>2</v>
      </c>
      <c r="C49" s="1086">
        <v>3</v>
      </c>
      <c r="D49" s="1086"/>
      <c r="E49" s="1086"/>
      <c r="F49" s="1086"/>
      <c r="G49" s="1086">
        <v>4</v>
      </c>
      <c r="H49" s="1086"/>
      <c r="I49" s="1086"/>
      <c r="J49" s="1086"/>
      <c r="K49" s="1086"/>
      <c r="L49" s="1086">
        <v>5</v>
      </c>
      <c r="M49" s="1086"/>
      <c r="N49" s="1086"/>
      <c r="O49" s="1086"/>
      <c r="P49" s="1086"/>
      <c r="Q49" s="1086">
        <v>6</v>
      </c>
      <c r="R49" s="1086"/>
    </row>
    <row r="50" spans="1:18" s="76" customFormat="1" ht="31.5" customHeight="1">
      <c r="A50" s="98" t="s">
        <v>200</v>
      </c>
      <c r="B50" s="99">
        <v>10</v>
      </c>
      <c r="C50" s="980"/>
      <c r="D50" s="980"/>
      <c r="E50" s="980"/>
      <c r="F50" s="980"/>
      <c r="G50" s="981"/>
      <c r="H50" s="981"/>
      <c r="I50" s="981"/>
      <c r="J50" s="981"/>
      <c r="K50" s="981"/>
      <c r="L50" s="970"/>
      <c r="M50" s="970"/>
      <c r="N50" s="970"/>
      <c r="O50" s="970"/>
      <c r="P50" s="970"/>
      <c r="Q50" s="1097"/>
      <c r="R50" s="1098"/>
    </row>
    <row r="51" spans="1:18" s="76" customFormat="1" ht="18" customHeight="1">
      <c r="A51" s="100" t="s">
        <v>201</v>
      </c>
      <c r="B51" s="101">
        <v>11</v>
      </c>
      <c r="C51" s="974"/>
      <c r="D51" s="974"/>
      <c r="E51" s="974"/>
      <c r="F51" s="974"/>
      <c r="G51" s="975"/>
      <c r="H51" s="975"/>
      <c r="I51" s="975"/>
      <c r="J51" s="975"/>
      <c r="K51" s="975"/>
      <c r="L51" s="939"/>
      <c r="M51" s="939"/>
      <c r="N51" s="939"/>
      <c r="O51" s="939"/>
      <c r="P51" s="939"/>
      <c r="Q51" s="1093"/>
      <c r="R51" s="1094"/>
    </row>
    <row r="52" spans="1:18" s="76" customFormat="1" ht="18" customHeight="1" thickBot="1">
      <c r="A52" s="103" t="s">
        <v>202</v>
      </c>
      <c r="B52" s="104">
        <v>19</v>
      </c>
      <c r="C52" s="968"/>
      <c r="D52" s="968"/>
      <c r="E52" s="968"/>
      <c r="F52" s="968"/>
      <c r="G52" s="969"/>
      <c r="H52" s="969"/>
      <c r="I52" s="969"/>
      <c r="J52" s="969"/>
      <c r="K52" s="969"/>
      <c r="L52" s="963"/>
      <c r="M52" s="963"/>
      <c r="N52" s="963"/>
      <c r="O52" s="963"/>
      <c r="P52" s="963"/>
      <c r="Q52" s="1095"/>
      <c r="R52" s="1096"/>
    </row>
    <row r="53" spans="1:18" s="76" customFormat="1" ht="10.5" customHeight="1"/>
    <row r="54" spans="1:18" s="76" customFormat="1" ht="15" customHeight="1">
      <c r="A54" s="899" t="s">
        <v>205</v>
      </c>
      <c r="B54" s="899"/>
      <c r="C54" s="899"/>
      <c r="D54" s="899"/>
      <c r="E54" s="899"/>
      <c r="F54" s="899"/>
      <c r="G54" s="899"/>
      <c r="H54" s="899"/>
      <c r="I54" s="899"/>
      <c r="J54" s="899"/>
      <c r="K54" s="899"/>
      <c r="L54" s="899"/>
      <c r="M54" s="899"/>
      <c r="N54" s="899"/>
      <c r="O54" s="899"/>
      <c r="P54" s="899"/>
      <c r="Q54" s="899"/>
      <c r="R54" s="899"/>
    </row>
    <row r="55" spans="1:18" s="76" customFormat="1" ht="10.5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</row>
    <row r="56" spans="1:18" s="76" customFormat="1" ht="14.25" customHeight="1">
      <c r="A56" s="941" t="s">
        <v>0</v>
      </c>
      <c r="B56" s="1035" t="s">
        <v>1</v>
      </c>
      <c r="C56" s="939" t="s">
        <v>198</v>
      </c>
      <c r="D56" s="939"/>
      <c r="E56" s="939"/>
      <c r="F56" s="939"/>
      <c r="G56" s="939" t="s">
        <v>171</v>
      </c>
      <c r="H56" s="939"/>
      <c r="I56" s="939"/>
      <c r="J56" s="939"/>
      <c r="K56" s="939"/>
      <c r="L56" s="939" t="s">
        <v>172</v>
      </c>
      <c r="M56" s="939"/>
      <c r="N56" s="939"/>
      <c r="O56" s="939"/>
      <c r="P56" s="939"/>
      <c r="Q56" s="939" t="s">
        <v>199</v>
      </c>
      <c r="R56" s="939"/>
    </row>
    <row r="57" spans="1:18" s="76" customFormat="1" ht="14.25" customHeight="1">
      <c r="A57" s="1077"/>
      <c r="B57" s="1092"/>
      <c r="C57" s="939"/>
      <c r="D57" s="939"/>
      <c r="E57" s="939"/>
      <c r="F57" s="939"/>
      <c r="G57" s="939"/>
      <c r="H57" s="939"/>
      <c r="I57" s="939"/>
      <c r="J57" s="939"/>
      <c r="K57" s="939"/>
      <c r="L57" s="939"/>
      <c r="M57" s="939"/>
      <c r="N57" s="939"/>
      <c r="O57" s="939"/>
      <c r="P57" s="939"/>
      <c r="Q57" s="939"/>
      <c r="R57" s="939"/>
    </row>
    <row r="58" spans="1:18" s="76" customFormat="1" ht="14.25" customHeight="1">
      <c r="A58" s="1077"/>
      <c r="B58" s="1092"/>
      <c r="C58" s="939"/>
      <c r="D58" s="939"/>
      <c r="E58" s="939"/>
      <c r="F58" s="939"/>
      <c r="G58" s="939"/>
      <c r="H58" s="939"/>
      <c r="I58" s="939"/>
      <c r="J58" s="939"/>
      <c r="K58" s="939"/>
      <c r="L58" s="939"/>
      <c r="M58" s="939"/>
      <c r="N58" s="939"/>
      <c r="O58" s="939"/>
      <c r="P58" s="939"/>
      <c r="Q58" s="939"/>
      <c r="R58" s="939"/>
    </row>
    <row r="59" spans="1:18" s="76" customFormat="1" ht="14.25" customHeight="1">
      <c r="A59" s="1078"/>
      <c r="B59" s="1036"/>
      <c r="C59" s="939"/>
      <c r="D59" s="939"/>
      <c r="E59" s="939"/>
      <c r="F59" s="939"/>
      <c r="G59" s="939"/>
      <c r="H59" s="939"/>
      <c r="I59" s="939"/>
      <c r="J59" s="939"/>
      <c r="K59" s="939"/>
      <c r="L59" s="939"/>
      <c r="M59" s="939"/>
      <c r="N59" s="939"/>
      <c r="O59" s="939"/>
      <c r="P59" s="939"/>
      <c r="Q59" s="939"/>
      <c r="R59" s="939"/>
    </row>
    <row r="60" spans="1:18" s="76" customFormat="1" ht="14.25" customHeight="1" thickBot="1">
      <c r="A60" s="95">
        <v>1</v>
      </c>
      <c r="B60" s="96">
        <v>2</v>
      </c>
      <c r="C60" s="1086">
        <v>3</v>
      </c>
      <c r="D60" s="1086"/>
      <c r="E60" s="1086"/>
      <c r="F60" s="1086"/>
      <c r="G60" s="1086">
        <v>4</v>
      </c>
      <c r="H60" s="1086"/>
      <c r="I60" s="1086"/>
      <c r="J60" s="1086"/>
      <c r="K60" s="1086"/>
      <c r="L60" s="1086">
        <v>5</v>
      </c>
      <c r="M60" s="1086"/>
      <c r="N60" s="1086"/>
      <c r="O60" s="1086"/>
      <c r="P60" s="1086"/>
      <c r="Q60" s="1086">
        <v>6</v>
      </c>
      <c r="R60" s="1086"/>
    </row>
    <row r="61" spans="1:18" s="76" customFormat="1" ht="35.25" customHeight="1">
      <c r="A61" s="98" t="s">
        <v>200</v>
      </c>
      <c r="B61" s="99">
        <v>10</v>
      </c>
      <c r="C61" s="980"/>
      <c r="D61" s="980"/>
      <c r="E61" s="980"/>
      <c r="F61" s="980"/>
      <c r="G61" s="981"/>
      <c r="H61" s="981"/>
      <c r="I61" s="981"/>
      <c r="J61" s="981"/>
      <c r="K61" s="981"/>
      <c r="L61" s="970"/>
      <c r="M61" s="970"/>
      <c r="N61" s="970"/>
      <c r="O61" s="970"/>
      <c r="P61" s="970"/>
      <c r="Q61" s="1097"/>
      <c r="R61" s="1098"/>
    </row>
    <row r="62" spans="1:18" s="76" customFormat="1" ht="18.75" customHeight="1">
      <c r="A62" s="100" t="s">
        <v>201</v>
      </c>
      <c r="B62" s="101">
        <v>11</v>
      </c>
      <c r="C62" s="974"/>
      <c r="D62" s="974"/>
      <c r="E62" s="974"/>
      <c r="F62" s="974"/>
      <c r="G62" s="975"/>
      <c r="H62" s="975"/>
      <c r="I62" s="975"/>
      <c r="J62" s="975"/>
      <c r="K62" s="975"/>
      <c r="L62" s="939"/>
      <c r="M62" s="939"/>
      <c r="N62" s="939"/>
      <c r="O62" s="939"/>
      <c r="P62" s="939"/>
      <c r="Q62" s="1093"/>
      <c r="R62" s="1094"/>
    </row>
    <row r="63" spans="1:18" s="76" customFormat="1" ht="21" customHeight="1" thickBot="1">
      <c r="A63" s="103" t="s">
        <v>202</v>
      </c>
      <c r="B63" s="104">
        <v>19</v>
      </c>
      <c r="C63" s="968"/>
      <c r="D63" s="968"/>
      <c r="E63" s="968"/>
      <c r="F63" s="968"/>
      <c r="G63" s="969"/>
      <c r="H63" s="969"/>
      <c r="I63" s="969"/>
      <c r="J63" s="969"/>
      <c r="K63" s="969"/>
      <c r="L63" s="963"/>
      <c r="M63" s="963"/>
      <c r="N63" s="963"/>
      <c r="O63" s="963"/>
      <c r="P63" s="963"/>
      <c r="Q63" s="1095"/>
      <c r="R63" s="1096"/>
    </row>
    <row r="64" spans="1:18" s="76" customFormat="1" ht="9" customHeight="1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</row>
    <row r="65" spans="1:18" s="76" customFormat="1">
      <c r="A65" s="1091" t="s">
        <v>206</v>
      </c>
      <c r="B65" s="1091"/>
      <c r="C65" s="1091"/>
      <c r="D65" s="1091"/>
      <c r="E65" s="1091"/>
      <c r="F65" s="1091"/>
      <c r="G65" s="1091"/>
      <c r="H65" s="1091"/>
      <c r="I65" s="1091"/>
      <c r="J65" s="1091"/>
      <c r="K65" s="1091"/>
      <c r="L65" s="1091"/>
      <c r="M65" s="1091"/>
      <c r="N65" s="1091"/>
      <c r="O65" s="1091"/>
      <c r="P65" s="1091"/>
      <c r="Q65" s="1091"/>
      <c r="R65" s="1091"/>
    </row>
    <row r="66" spans="1:18" s="76" customFormat="1">
      <c r="A66" s="1091" t="s">
        <v>207</v>
      </c>
      <c r="B66" s="1091"/>
      <c r="C66" s="1091"/>
      <c r="D66" s="1091"/>
      <c r="E66" s="1091"/>
      <c r="F66" s="1091"/>
      <c r="G66" s="1091"/>
      <c r="H66" s="1091"/>
      <c r="I66" s="1091"/>
      <c r="J66" s="1091"/>
      <c r="K66" s="1091"/>
      <c r="L66" s="1091"/>
      <c r="M66" s="1091"/>
      <c r="N66" s="1091"/>
      <c r="O66" s="1091"/>
      <c r="P66" s="1091"/>
      <c r="Q66" s="1091"/>
      <c r="R66" s="1091"/>
    </row>
    <row r="67" spans="1:18" s="76" customFormat="1" ht="5.2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1:18" s="76" customFormat="1" ht="12.75" customHeight="1">
      <c r="A68" s="941" t="s">
        <v>0</v>
      </c>
      <c r="B68" s="1035" t="s">
        <v>1</v>
      </c>
      <c r="C68" s="939" t="s">
        <v>198</v>
      </c>
      <c r="D68" s="939"/>
      <c r="E68" s="1081" t="s">
        <v>170</v>
      </c>
      <c r="F68" s="1081"/>
      <c r="G68" s="1081"/>
      <c r="H68" s="1081"/>
      <c r="I68" s="939" t="s">
        <v>171</v>
      </c>
      <c r="J68" s="939"/>
      <c r="K68" s="939"/>
      <c r="L68" s="939"/>
      <c r="M68" s="939"/>
      <c r="N68" s="939" t="s">
        <v>172</v>
      </c>
      <c r="O68" s="939"/>
      <c r="P68" s="939"/>
      <c r="Q68" s="943" t="s">
        <v>173</v>
      </c>
      <c r="R68" s="941"/>
    </row>
    <row r="69" spans="1:18" s="76" customFormat="1" ht="12.75" customHeight="1">
      <c r="A69" s="1077"/>
      <c r="B69" s="1092"/>
      <c r="C69" s="939"/>
      <c r="D69" s="939"/>
      <c r="E69" s="1081"/>
      <c r="F69" s="1081"/>
      <c r="G69" s="1081"/>
      <c r="H69" s="1081"/>
      <c r="I69" s="939"/>
      <c r="J69" s="939"/>
      <c r="K69" s="939"/>
      <c r="L69" s="939"/>
      <c r="M69" s="939"/>
      <c r="N69" s="939"/>
      <c r="O69" s="939"/>
      <c r="P69" s="939"/>
      <c r="Q69" s="944"/>
      <c r="R69" s="942"/>
    </row>
    <row r="70" spans="1:18" s="76" customFormat="1" ht="27" customHeight="1">
      <c r="A70" s="1078"/>
      <c r="B70" s="1092"/>
      <c r="C70" s="939"/>
      <c r="D70" s="939"/>
      <c r="E70" s="1081"/>
      <c r="F70" s="1081"/>
      <c r="G70" s="1081"/>
      <c r="H70" s="1081"/>
      <c r="I70" s="939"/>
      <c r="J70" s="939"/>
      <c r="K70" s="939"/>
      <c r="L70" s="939"/>
      <c r="M70" s="939"/>
      <c r="N70" s="939"/>
      <c r="O70" s="939"/>
      <c r="P70" s="939"/>
      <c r="Q70" s="944"/>
      <c r="R70" s="942"/>
    </row>
    <row r="71" spans="1:18" s="76" customFormat="1" ht="15" customHeight="1" thickBot="1">
      <c r="A71" s="120">
        <v>1</v>
      </c>
      <c r="B71" s="97">
        <v>2</v>
      </c>
      <c r="C71" s="896">
        <v>3</v>
      </c>
      <c r="D71" s="1083"/>
      <c r="E71" s="1086">
        <v>4</v>
      </c>
      <c r="F71" s="1086"/>
      <c r="G71" s="1086"/>
      <c r="H71" s="1086"/>
      <c r="I71" s="1086">
        <v>5</v>
      </c>
      <c r="J71" s="1086"/>
      <c r="K71" s="1086"/>
      <c r="L71" s="1086"/>
      <c r="M71" s="1086"/>
      <c r="N71" s="1086">
        <v>6</v>
      </c>
      <c r="O71" s="1086"/>
      <c r="P71" s="1086"/>
      <c r="Q71" s="1086">
        <v>7</v>
      </c>
      <c r="R71" s="1086"/>
    </row>
    <row r="72" spans="1:18" s="76" customFormat="1" ht="38.25" customHeight="1">
      <c r="A72" s="121" t="s">
        <v>208</v>
      </c>
      <c r="B72" s="99">
        <v>10</v>
      </c>
      <c r="C72" s="1087"/>
      <c r="D72" s="1088"/>
      <c r="E72" s="1089"/>
      <c r="F72" s="1089"/>
      <c r="G72" s="1089"/>
      <c r="H72" s="1089"/>
      <c r="I72" s="1089"/>
      <c r="J72" s="1089"/>
      <c r="K72" s="1089"/>
      <c r="L72" s="1089"/>
      <c r="M72" s="1089"/>
      <c r="N72" s="1089"/>
      <c r="O72" s="1089"/>
      <c r="P72" s="1089"/>
      <c r="Q72" s="1089"/>
      <c r="R72" s="1090"/>
    </row>
    <row r="73" spans="1:18" s="108" customFormat="1" ht="26.25" customHeight="1">
      <c r="A73" s="100" t="s">
        <v>201</v>
      </c>
      <c r="B73" s="101">
        <v>11</v>
      </c>
      <c r="C73" s="1079"/>
      <c r="D73" s="1080"/>
      <c r="E73" s="1081"/>
      <c r="F73" s="1081"/>
      <c r="G73" s="1081"/>
      <c r="H73" s="1081"/>
      <c r="I73" s="1081"/>
      <c r="J73" s="1081"/>
      <c r="K73" s="1081"/>
      <c r="L73" s="1081"/>
      <c r="M73" s="1081"/>
      <c r="N73" s="1081"/>
      <c r="O73" s="1081"/>
      <c r="P73" s="1081"/>
      <c r="Q73" s="1081"/>
      <c r="R73" s="1082"/>
    </row>
    <row r="74" spans="1:18" s="76" customFormat="1" ht="24.75" customHeight="1" thickBot="1">
      <c r="A74" s="103" t="s">
        <v>202</v>
      </c>
      <c r="B74" s="104">
        <v>19</v>
      </c>
      <c r="C74" s="896"/>
      <c r="D74" s="1083"/>
      <c r="E74" s="1084"/>
      <c r="F74" s="1084"/>
      <c r="G74" s="1084"/>
      <c r="H74" s="1084"/>
      <c r="I74" s="1084"/>
      <c r="J74" s="1084"/>
      <c r="K74" s="1084"/>
      <c r="L74" s="1084"/>
      <c r="M74" s="1084"/>
      <c r="N74" s="1084"/>
      <c r="O74" s="1084"/>
      <c r="P74" s="1084"/>
      <c r="Q74" s="1084"/>
      <c r="R74" s="1085"/>
    </row>
    <row r="75" spans="1:18" s="76" customFormat="1" ht="9.6" customHeight="1"/>
    <row r="76" spans="1:18" s="76" customFormat="1" ht="15" customHeight="1">
      <c r="A76" s="1091" t="s">
        <v>209</v>
      </c>
      <c r="B76" s="1091"/>
      <c r="C76" s="1091"/>
      <c r="D76" s="1091"/>
      <c r="E76" s="1091"/>
      <c r="F76" s="1091"/>
      <c r="G76" s="1091"/>
      <c r="H76" s="1091"/>
      <c r="I76" s="1091"/>
      <c r="J76" s="1091"/>
      <c r="K76" s="1091"/>
      <c r="L76" s="1091"/>
      <c r="M76" s="1091"/>
      <c r="N76" s="1091"/>
      <c r="O76" s="1091"/>
      <c r="P76" s="1091"/>
      <c r="Q76" s="1091"/>
      <c r="R76" s="1091"/>
    </row>
    <row r="77" spans="1:18" s="76" customFormat="1" ht="5.2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1:18" s="76" customFormat="1" ht="12.75" customHeight="1">
      <c r="A78" s="941" t="s">
        <v>0</v>
      </c>
      <c r="B78" s="1035" t="s">
        <v>1</v>
      </c>
      <c r="C78" s="939" t="s">
        <v>198</v>
      </c>
      <c r="D78" s="939"/>
      <c r="E78" s="1081" t="s">
        <v>170</v>
      </c>
      <c r="F78" s="1081"/>
      <c r="G78" s="1081"/>
      <c r="H78" s="1081"/>
      <c r="I78" s="939" t="s">
        <v>171</v>
      </c>
      <c r="J78" s="939"/>
      <c r="K78" s="939"/>
      <c r="L78" s="939"/>
      <c r="M78" s="939"/>
      <c r="N78" s="939" t="s">
        <v>172</v>
      </c>
      <c r="O78" s="939"/>
      <c r="P78" s="939"/>
      <c r="Q78" s="943" t="s">
        <v>173</v>
      </c>
      <c r="R78" s="941"/>
    </row>
    <row r="79" spans="1:18" s="76" customFormat="1" ht="12.75" customHeight="1">
      <c r="A79" s="1077"/>
      <c r="B79" s="1092"/>
      <c r="C79" s="939"/>
      <c r="D79" s="939"/>
      <c r="E79" s="1081"/>
      <c r="F79" s="1081"/>
      <c r="G79" s="1081"/>
      <c r="H79" s="1081"/>
      <c r="I79" s="939"/>
      <c r="J79" s="939"/>
      <c r="K79" s="939"/>
      <c r="L79" s="939"/>
      <c r="M79" s="939"/>
      <c r="N79" s="939"/>
      <c r="O79" s="939"/>
      <c r="P79" s="939"/>
      <c r="Q79" s="944"/>
      <c r="R79" s="942"/>
    </row>
    <row r="80" spans="1:18" s="76" customFormat="1" ht="27" customHeight="1">
      <c r="A80" s="1078"/>
      <c r="B80" s="1092"/>
      <c r="C80" s="939"/>
      <c r="D80" s="939"/>
      <c r="E80" s="1081"/>
      <c r="F80" s="1081"/>
      <c r="G80" s="1081"/>
      <c r="H80" s="1081"/>
      <c r="I80" s="939"/>
      <c r="J80" s="939"/>
      <c r="K80" s="939"/>
      <c r="L80" s="939"/>
      <c r="M80" s="939"/>
      <c r="N80" s="939"/>
      <c r="O80" s="939"/>
      <c r="P80" s="939"/>
      <c r="Q80" s="944"/>
      <c r="R80" s="942"/>
    </row>
    <row r="81" spans="1:18" s="76" customFormat="1" ht="15" customHeight="1" thickBot="1">
      <c r="A81" s="120">
        <v>1</v>
      </c>
      <c r="B81" s="97">
        <v>2</v>
      </c>
      <c r="C81" s="896">
        <v>3</v>
      </c>
      <c r="D81" s="1083"/>
      <c r="E81" s="1086">
        <v>4</v>
      </c>
      <c r="F81" s="1086"/>
      <c r="G81" s="1086"/>
      <c r="H81" s="1086"/>
      <c r="I81" s="1086">
        <v>5</v>
      </c>
      <c r="J81" s="1086"/>
      <c r="K81" s="1086"/>
      <c r="L81" s="1086"/>
      <c r="M81" s="1086"/>
      <c r="N81" s="1086">
        <v>6</v>
      </c>
      <c r="O81" s="1086"/>
      <c r="P81" s="1086"/>
      <c r="Q81" s="1086">
        <v>7</v>
      </c>
      <c r="R81" s="1086"/>
    </row>
    <row r="82" spans="1:18" s="76" customFormat="1" ht="39.75" customHeight="1">
      <c r="A82" s="121" t="s">
        <v>208</v>
      </c>
      <c r="B82" s="99">
        <v>10</v>
      </c>
      <c r="C82" s="1087"/>
      <c r="D82" s="1088"/>
      <c r="E82" s="1089"/>
      <c r="F82" s="1089"/>
      <c r="G82" s="1089"/>
      <c r="H82" s="1089"/>
      <c r="I82" s="1089"/>
      <c r="J82" s="1089"/>
      <c r="K82" s="1089"/>
      <c r="L82" s="1089"/>
      <c r="M82" s="1089"/>
      <c r="N82" s="1089"/>
      <c r="O82" s="1089"/>
      <c r="P82" s="1089"/>
      <c r="Q82" s="1089"/>
      <c r="R82" s="1090"/>
    </row>
    <row r="83" spans="1:18" s="108" customFormat="1" ht="26.25" customHeight="1">
      <c r="A83" s="100" t="s">
        <v>201</v>
      </c>
      <c r="B83" s="101">
        <v>11</v>
      </c>
      <c r="C83" s="1079"/>
      <c r="D83" s="1080"/>
      <c r="E83" s="1081"/>
      <c r="F83" s="1081"/>
      <c r="G83" s="1081"/>
      <c r="H83" s="1081"/>
      <c r="I83" s="1081"/>
      <c r="J83" s="1081"/>
      <c r="K83" s="1081"/>
      <c r="L83" s="1081"/>
      <c r="M83" s="1081"/>
      <c r="N83" s="1081"/>
      <c r="O83" s="1081"/>
      <c r="P83" s="1081"/>
      <c r="Q83" s="1081"/>
      <c r="R83" s="1082"/>
    </row>
    <row r="84" spans="1:18" s="76" customFormat="1" ht="24.75" customHeight="1" thickBot="1">
      <c r="A84" s="103" t="s">
        <v>202</v>
      </c>
      <c r="B84" s="104">
        <v>19</v>
      </c>
      <c r="C84" s="896"/>
      <c r="D84" s="1083"/>
      <c r="E84" s="1084"/>
      <c r="F84" s="1084"/>
      <c r="G84" s="1084"/>
      <c r="H84" s="1084"/>
      <c r="I84" s="1084"/>
      <c r="J84" s="1084"/>
      <c r="K84" s="1084"/>
      <c r="L84" s="1084"/>
      <c r="M84" s="1084"/>
      <c r="N84" s="1084"/>
      <c r="O84" s="1084"/>
      <c r="P84" s="1084"/>
      <c r="Q84" s="1084"/>
      <c r="R84" s="1085"/>
    </row>
    <row r="85" spans="1:18" s="76" customFormat="1" ht="6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1:18" s="76" customFormat="1" ht="20.100000000000001" customHeight="1">
      <c r="A86" s="1091" t="s">
        <v>210</v>
      </c>
      <c r="B86" s="1091"/>
      <c r="C86" s="1091"/>
      <c r="D86" s="1091"/>
      <c r="E86" s="1091"/>
      <c r="F86" s="1091"/>
      <c r="G86" s="1091"/>
      <c r="H86" s="1091"/>
      <c r="I86" s="1091"/>
      <c r="J86" s="1091"/>
      <c r="K86" s="1091"/>
      <c r="L86" s="1091"/>
      <c r="M86" s="1091"/>
      <c r="N86" s="1091"/>
      <c r="O86" s="1091"/>
      <c r="P86" s="1091"/>
      <c r="Q86" s="1091"/>
      <c r="R86" s="1091"/>
    </row>
    <row r="87" spans="1:18" s="76" customFormat="1" ht="6.7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1:18" s="76" customFormat="1" ht="12.75" customHeight="1">
      <c r="A88" s="941" t="s">
        <v>0</v>
      </c>
      <c r="B88" s="1035" t="s">
        <v>1</v>
      </c>
      <c r="C88" s="939" t="s">
        <v>198</v>
      </c>
      <c r="D88" s="939"/>
      <c r="E88" s="1081" t="s">
        <v>170</v>
      </c>
      <c r="F88" s="1081"/>
      <c r="G88" s="1081"/>
      <c r="H88" s="1081"/>
      <c r="I88" s="939" t="s">
        <v>171</v>
      </c>
      <c r="J88" s="939"/>
      <c r="K88" s="939"/>
      <c r="L88" s="939"/>
      <c r="M88" s="939"/>
      <c r="N88" s="939" t="s">
        <v>172</v>
      </c>
      <c r="O88" s="939"/>
      <c r="P88" s="939"/>
      <c r="Q88" s="943" t="s">
        <v>173</v>
      </c>
      <c r="R88" s="941"/>
    </row>
    <row r="89" spans="1:18" s="76" customFormat="1" ht="12.75" customHeight="1">
      <c r="A89" s="1077"/>
      <c r="B89" s="1092"/>
      <c r="C89" s="939"/>
      <c r="D89" s="939"/>
      <c r="E89" s="1081"/>
      <c r="F89" s="1081"/>
      <c r="G89" s="1081"/>
      <c r="H89" s="1081"/>
      <c r="I89" s="939"/>
      <c r="J89" s="939"/>
      <c r="K89" s="939"/>
      <c r="L89" s="939"/>
      <c r="M89" s="939"/>
      <c r="N89" s="939"/>
      <c r="O89" s="939"/>
      <c r="P89" s="939"/>
      <c r="Q89" s="944"/>
      <c r="R89" s="942"/>
    </row>
    <row r="90" spans="1:18" s="76" customFormat="1" ht="27" customHeight="1">
      <c r="A90" s="1078"/>
      <c r="B90" s="1092"/>
      <c r="C90" s="939"/>
      <c r="D90" s="939"/>
      <c r="E90" s="1081"/>
      <c r="F90" s="1081"/>
      <c r="G90" s="1081"/>
      <c r="H90" s="1081"/>
      <c r="I90" s="939"/>
      <c r="J90" s="939"/>
      <c r="K90" s="939"/>
      <c r="L90" s="939"/>
      <c r="M90" s="939"/>
      <c r="N90" s="939"/>
      <c r="O90" s="939"/>
      <c r="P90" s="939"/>
      <c r="Q90" s="944"/>
      <c r="R90" s="942"/>
    </row>
    <row r="91" spans="1:18" s="76" customFormat="1" ht="15" customHeight="1" thickBot="1">
      <c r="A91" s="120">
        <v>1</v>
      </c>
      <c r="B91" s="97">
        <v>2</v>
      </c>
      <c r="C91" s="896">
        <v>3</v>
      </c>
      <c r="D91" s="1083"/>
      <c r="E91" s="1086">
        <v>4</v>
      </c>
      <c r="F91" s="1086"/>
      <c r="G91" s="1086"/>
      <c r="H91" s="1086"/>
      <c r="I91" s="1086">
        <v>5</v>
      </c>
      <c r="J91" s="1086"/>
      <c r="K91" s="1086"/>
      <c r="L91" s="1086"/>
      <c r="M91" s="1086"/>
      <c r="N91" s="1086">
        <v>6</v>
      </c>
      <c r="O91" s="1086"/>
      <c r="P91" s="1086"/>
      <c r="Q91" s="1086">
        <v>7</v>
      </c>
      <c r="R91" s="1086"/>
    </row>
    <row r="92" spans="1:18" s="76" customFormat="1" ht="36" customHeight="1">
      <c r="A92" s="121" t="s">
        <v>208</v>
      </c>
      <c r="B92" s="99">
        <v>10</v>
      </c>
      <c r="C92" s="1087"/>
      <c r="D92" s="1088"/>
      <c r="E92" s="1089"/>
      <c r="F92" s="1089"/>
      <c r="G92" s="1089"/>
      <c r="H92" s="1089"/>
      <c r="I92" s="1089"/>
      <c r="J92" s="1089"/>
      <c r="K92" s="1089"/>
      <c r="L92" s="1089"/>
      <c r="M92" s="1089"/>
      <c r="N92" s="1089"/>
      <c r="O92" s="1089"/>
      <c r="P92" s="1089"/>
      <c r="Q92" s="1089"/>
      <c r="R92" s="1090"/>
    </row>
    <row r="93" spans="1:18" s="108" customFormat="1" ht="26.25" customHeight="1">
      <c r="A93" s="100" t="s">
        <v>201</v>
      </c>
      <c r="B93" s="101">
        <v>11</v>
      </c>
      <c r="C93" s="1079"/>
      <c r="D93" s="1080"/>
      <c r="E93" s="1081"/>
      <c r="F93" s="1081"/>
      <c r="G93" s="1081"/>
      <c r="H93" s="1081"/>
      <c r="I93" s="1081"/>
      <c r="J93" s="1081"/>
      <c r="K93" s="1081"/>
      <c r="L93" s="1081"/>
      <c r="M93" s="1081"/>
      <c r="N93" s="1081"/>
      <c r="O93" s="1081"/>
      <c r="P93" s="1081"/>
      <c r="Q93" s="1081"/>
      <c r="R93" s="1082"/>
    </row>
    <row r="94" spans="1:18" s="76" customFormat="1" ht="24.75" customHeight="1" thickBot="1">
      <c r="A94" s="103" t="s">
        <v>202</v>
      </c>
      <c r="B94" s="104">
        <v>19</v>
      </c>
      <c r="C94" s="896"/>
      <c r="D94" s="1083"/>
      <c r="E94" s="1084"/>
      <c r="F94" s="1084"/>
      <c r="G94" s="1084"/>
      <c r="H94" s="1084"/>
      <c r="I94" s="1084"/>
      <c r="J94" s="1084"/>
      <c r="K94" s="1084"/>
      <c r="L94" s="1084"/>
      <c r="M94" s="1084"/>
      <c r="N94" s="1084"/>
      <c r="O94" s="1084"/>
      <c r="P94" s="1084"/>
      <c r="Q94" s="1084"/>
      <c r="R94" s="1085"/>
    </row>
    <row r="95" spans="1:18" s="76" customFormat="1" ht="6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1:18" s="76" customFormat="1" ht="15" customHeight="1">
      <c r="A96" s="1091" t="s">
        <v>211</v>
      </c>
      <c r="B96" s="1091"/>
      <c r="C96" s="1091"/>
      <c r="D96" s="1091"/>
      <c r="E96" s="1091"/>
      <c r="F96" s="1091"/>
      <c r="G96" s="1091"/>
      <c r="H96" s="1091"/>
      <c r="I96" s="1091"/>
      <c r="J96" s="1091"/>
      <c r="K96" s="1091"/>
      <c r="L96" s="1091"/>
      <c r="M96" s="1091"/>
      <c r="N96" s="1091"/>
      <c r="O96" s="1091"/>
      <c r="P96" s="1091"/>
      <c r="Q96" s="1091"/>
      <c r="R96" s="1091"/>
    </row>
    <row r="97" spans="1:18" s="76" customFormat="1" ht="9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1:18" s="76" customFormat="1" ht="12.75" customHeight="1">
      <c r="A98" s="941" t="s">
        <v>0</v>
      </c>
      <c r="B98" s="1035" t="s">
        <v>1</v>
      </c>
      <c r="C98" s="939" t="s">
        <v>198</v>
      </c>
      <c r="D98" s="939"/>
      <c r="E98" s="1081" t="s">
        <v>170</v>
      </c>
      <c r="F98" s="1081"/>
      <c r="G98" s="1081"/>
      <c r="H98" s="1081"/>
      <c r="I98" s="939" t="s">
        <v>171</v>
      </c>
      <c r="J98" s="939"/>
      <c r="K98" s="939"/>
      <c r="L98" s="939"/>
      <c r="M98" s="939"/>
      <c r="N98" s="939" t="s">
        <v>172</v>
      </c>
      <c r="O98" s="939"/>
      <c r="P98" s="939"/>
      <c r="Q98" s="943" t="s">
        <v>173</v>
      </c>
      <c r="R98" s="941"/>
    </row>
    <row r="99" spans="1:18" s="76" customFormat="1" ht="12.75" customHeight="1">
      <c r="A99" s="1077"/>
      <c r="B99" s="1092"/>
      <c r="C99" s="939"/>
      <c r="D99" s="939"/>
      <c r="E99" s="1081"/>
      <c r="F99" s="1081"/>
      <c r="G99" s="1081"/>
      <c r="H99" s="1081"/>
      <c r="I99" s="939"/>
      <c r="J99" s="939"/>
      <c r="K99" s="939"/>
      <c r="L99" s="939"/>
      <c r="M99" s="939"/>
      <c r="N99" s="939"/>
      <c r="O99" s="939"/>
      <c r="P99" s="939"/>
      <c r="Q99" s="944"/>
      <c r="R99" s="942"/>
    </row>
    <row r="100" spans="1:18" s="76" customFormat="1" ht="27" customHeight="1">
      <c r="A100" s="1078"/>
      <c r="B100" s="1092"/>
      <c r="C100" s="939"/>
      <c r="D100" s="939"/>
      <c r="E100" s="1081"/>
      <c r="F100" s="1081"/>
      <c r="G100" s="1081"/>
      <c r="H100" s="1081"/>
      <c r="I100" s="939"/>
      <c r="J100" s="939"/>
      <c r="K100" s="939"/>
      <c r="L100" s="939"/>
      <c r="M100" s="939"/>
      <c r="N100" s="939"/>
      <c r="O100" s="939"/>
      <c r="P100" s="939"/>
      <c r="Q100" s="944"/>
      <c r="R100" s="942"/>
    </row>
    <row r="101" spans="1:18" s="76" customFormat="1" ht="15" customHeight="1" thickBot="1">
      <c r="A101" s="120">
        <v>1</v>
      </c>
      <c r="B101" s="97">
        <v>2</v>
      </c>
      <c r="C101" s="896">
        <v>3</v>
      </c>
      <c r="D101" s="1083"/>
      <c r="E101" s="1086">
        <v>4</v>
      </c>
      <c r="F101" s="1086"/>
      <c r="G101" s="1086"/>
      <c r="H101" s="1086"/>
      <c r="I101" s="1086">
        <v>5</v>
      </c>
      <c r="J101" s="1086"/>
      <c r="K101" s="1086"/>
      <c r="L101" s="1086"/>
      <c r="M101" s="1086"/>
      <c r="N101" s="1086">
        <v>6</v>
      </c>
      <c r="O101" s="1086"/>
      <c r="P101" s="1086"/>
      <c r="Q101" s="1086">
        <v>7</v>
      </c>
      <c r="R101" s="1086"/>
    </row>
    <row r="102" spans="1:18" s="76" customFormat="1" ht="33.75" customHeight="1">
      <c r="A102" s="121" t="s">
        <v>208</v>
      </c>
      <c r="B102" s="99">
        <v>10</v>
      </c>
      <c r="C102" s="1087"/>
      <c r="D102" s="1088"/>
      <c r="E102" s="1089"/>
      <c r="F102" s="1089"/>
      <c r="G102" s="1089"/>
      <c r="H102" s="1089"/>
      <c r="I102" s="1089"/>
      <c r="J102" s="1089"/>
      <c r="K102" s="1089"/>
      <c r="L102" s="1089"/>
      <c r="M102" s="1089"/>
      <c r="N102" s="1089"/>
      <c r="O102" s="1089"/>
      <c r="P102" s="1089"/>
      <c r="Q102" s="1089"/>
      <c r="R102" s="1090"/>
    </row>
    <row r="103" spans="1:18" s="108" customFormat="1" ht="22.5" customHeight="1">
      <c r="A103" s="100" t="s">
        <v>201</v>
      </c>
      <c r="B103" s="101">
        <v>11</v>
      </c>
      <c r="C103" s="1079"/>
      <c r="D103" s="1080"/>
      <c r="E103" s="1081"/>
      <c r="F103" s="1081"/>
      <c r="G103" s="1081"/>
      <c r="H103" s="1081"/>
      <c r="I103" s="1081"/>
      <c r="J103" s="1081"/>
      <c r="K103" s="1081"/>
      <c r="L103" s="1081"/>
      <c r="M103" s="1081"/>
      <c r="N103" s="1081"/>
      <c r="O103" s="1081"/>
      <c r="P103" s="1081"/>
      <c r="Q103" s="1081"/>
      <c r="R103" s="1082"/>
    </row>
    <row r="104" spans="1:18" s="76" customFormat="1" ht="24.75" customHeight="1" thickBot="1">
      <c r="A104" s="103" t="s">
        <v>202</v>
      </c>
      <c r="B104" s="104">
        <v>19</v>
      </c>
      <c r="C104" s="896"/>
      <c r="D104" s="1083"/>
      <c r="E104" s="1084"/>
      <c r="F104" s="1084"/>
      <c r="G104" s="1084"/>
      <c r="H104" s="1084"/>
      <c r="I104" s="1084"/>
      <c r="J104" s="1084"/>
      <c r="K104" s="1084"/>
      <c r="L104" s="1084"/>
      <c r="M104" s="1084"/>
      <c r="N104" s="1084"/>
      <c r="O104" s="1084"/>
      <c r="P104" s="1084"/>
      <c r="Q104" s="1084"/>
      <c r="R104" s="1085"/>
    </row>
    <row r="105" spans="1:18" s="76" customFormat="1" ht="11.2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1:18" ht="15" customHeight="1">
      <c r="A106" s="940" t="s">
        <v>212</v>
      </c>
      <c r="B106" s="940"/>
      <c r="C106" s="940"/>
      <c r="D106" s="940"/>
      <c r="E106" s="940"/>
      <c r="F106" s="940"/>
      <c r="G106" s="940"/>
      <c r="H106" s="940"/>
      <c r="I106" s="940"/>
      <c r="J106" s="940"/>
      <c r="K106" s="940"/>
      <c r="L106" s="940"/>
      <c r="M106" s="940"/>
      <c r="N106" s="940"/>
      <c r="O106" s="940"/>
      <c r="P106" s="940"/>
      <c r="Q106" s="940"/>
      <c r="R106" s="940"/>
    </row>
    <row r="107" spans="1:18">
      <c r="A107" s="940" t="s">
        <v>213</v>
      </c>
      <c r="B107" s="940"/>
      <c r="C107" s="940"/>
      <c r="D107" s="940"/>
      <c r="E107" s="940"/>
      <c r="F107" s="940"/>
      <c r="G107" s="940"/>
      <c r="H107" s="940"/>
      <c r="I107" s="940"/>
      <c r="J107" s="940"/>
      <c r="K107" s="940"/>
      <c r="L107" s="940"/>
      <c r="M107" s="940"/>
      <c r="N107" s="940"/>
      <c r="O107" s="940"/>
      <c r="P107" s="940"/>
      <c r="Q107" s="940"/>
      <c r="R107" s="940"/>
    </row>
    <row r="108" spans="1:18" ht="5.25" customHeight="1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</row>
    <row r="109" spans="1:18" ht="15" customHeight="1">
      <c r="A109" s="941" t="s">
        <v>178</v>
      </c>
      <c r="B109" s="927"/>
      <c r="C109" s="928"/>
      <c r="D109" s="939" t="s">
        <v>1</v>
      </c>
      <c r="E109" s="943" t="s">
        <v>214</v>
      </c>
      <c r="F109" s="927"/>
      <c r="G109" s="927"/>
      <c r="H109" s="927"/>
      <c r="I109" s="928"/>
      <c r="J109" s="939" t="s">
        <v>171</v>
      </c>
      <c r="K109" s="939"/>
      <c r="L109" s="939"/>
      <c r="M109" s="939"/>
      <c r="N109" s="939"/>
      <c r="O109" s="939" t="s">
        <v>180</v>
      </c>
      <c r="P109" s="939"/>
      <c r="Q109" s="939" t="s">
        <v>181</v>
      </c>
      <c r="R109" s="939"/>
    </row>
    <row r="110" spans="1:18">
      <c r="A110" s="1077"/>
      <c r="B110" s="1077"/>
      <c r="C110" s="986"/>
      <c r="D110" s="939"/>
      <c r="E110" s="985"/>
      <c r="F110" s="1077"/>
      <c r="G110" s="1077"/>
      <c r="H110" s="1077"/>
      <c r="I110" s="986"/>
      <c r="J110" s="939"/>
      <c r="K110" s="939"/>
      <c r="L110" s="939"/>
      <c r="M110" s="939"/>
      <c r="N110" s="939"/>
      <c r="O110" s="939"/>
      <c r="P110" s="939"/>
      <c r="Q110" s="939"/>
      <c r="R110" s="939"/>
    </row>
    <row r="111" spans="1:18" s="76" customFormat="1" ht="13.9" customHeight="1">
      <c r="A111" s="1077"/>
      <c r="B111" s="1077"/>
      <c r="C111" s="986"/>
      <c r="D111" s="939"/>
      <c r="E111" s="985"/>
      <c r="F111" s="1077"/>
      <c r="G111" s="1077"/>
      <c r="H111" s="1077"/>
      <c r="I111" s="986"/>
      <c r="J111" s="939"/>
      <c r="K111" s="939"/>
      <c r="L111" s="939"/>
      <c r="M111" s="939"/>
      <c r="N111" s="939"/>
      <c r="O111" s="939"/>
      <c r="P111" s="939"/>
      <c r="Q111" s="939"/>
      <c r="R111" s="939"/>
    </row>
    <row r="112" spans="1:18" s="76" customFormat="1">
      <c r="A112" s="1078"/>
      <c r="B112" s="1078"/>
      <c r="C112" s="988"/>
      <c r="D112" s="939"/>
      <c r="E112" s="987"/>
      <c r="F112" s="1078"/>
      <c r="G112" s="1078"/>
      <c r="H112" s="1078"/>
      <c r="I112" s="988"/>
      <c r="J112" s="939"/>
      <c r="K112" s="939"/>
      <c r="L112" s="939"/>
      <c r="M112" s="939"/>
      <c r="N112" s="939"/>
      <c r="O112" s="939"/>
      <c r="P112" s="939"/>
      <c r="Q112" s="939"/>
      <c r="R112" s="939"/>
    </row>
    <row r="113" spans="1:18" s="76" customFormat="1" ht="15" customHeight="1" thickBot="1">
      <c r="A113" s="1037">
        <v>1</v>
      </c>
      <c r="B113" s="923"/>
      <c r="C113" s="924"/>
      <c r="D113" s="110">
        <v>3</v>
      </c>
      <c r="E113" s="1067">
        <v>4</v>
      </c>
      <c r="F113" s="1068"/>
      <c r="G113" s="1069"/>
      <c r="H113" s="1069"/>
      <c r="I113" s="897"/>
      <c r="J113" s="1035">
        <v>6</v>
      </c>
      <c r="K113" s="1035"/>
      <c r="L113" s="1035"/>
      <c r="M113" s="1035"/>
      <c r="N113" s="1035"/>
      <c r="O113" s="1035">
        <v>7</v>
      </c>
      <c r="P113" s="1035"/>
      <c r="Q113" s="1035">
        <v>8</v>
      </c>
      <c r="R113" s="1035"/>
    </row>
    <row r="114" spans="1:18" s="76" customFormat="1" ht="21.75" customHeight="1">
      <c r="A114" s="1070" t="s">
        <v>215</v>
      </c>
      <c r="B114" s="1071"/>
      <c r="C114" s="1072"/>
      <c r="D114" s="122" t="s">
        <v>64</v>
      </c>
      <c r="E114" s="1073"/>
      <c r="F114" s="1074"/>
      <c r="G114" s="1075"/>
      <c r="H114" s="1075"/>
      <c r="I114" s="1076"/>
      <c r="J114" s="1044"/>
      <c r="K114" s="1044"/>
      <c r="L114" s="1044"/>
      <c r="M114" s="1044"/>
      <c r="N114" s="1044"/>
      <c r="O114" s="1044"/>
      <c r="P114" s="1044"/>
      <c r="Q114" s="1044"/>
      <c r="R114" s="1045"/>
    </row>
    <row r="115" spans="1:18" s="76" customFormat="1" ht="21.75" customHeight="1">
      <c r="A115" s="1056" t="s">
        <v>201</v>
      </c>
      <c r="B115" s="1057"/>
      <c r="C115" s="1058"/>
      <c r="D115" s="123" t="s">
        <v>65</v>
      </c>
      <c r="E115" s="1059"/>
      <c r="F115" s="1060"/>
      <c r="G115" s="1061"/>
      <c r="H115" s="1061"/>
      <c r="I115" s="1062"/>
      <c r="J115" s="1040"/>
      <c r="K115" s="1040"/>
      <c r="L115" s="1040"/>
      <c r="M115" s="1040"/>
      <c r="N115" s="1040"/>
      <c r="O115" s="1040"/>
      <c r="P115" s="1040"/>
      <c r="Q115" s="1040"/>
      <c r="R115" s="1041"/>
    </row>
    <row r="116" spans="1:18" s="76" customFormat="1" ht="22.5" customHeight="1" thickBot="1">
      <c r="A116" s="1063" t="s">
        <v>202</v>
      </c>
      <c r="B116" s="1064"/>
      <c r="C116" s="1064"/>
      <c r="D116" s="124" t="s">
        <v>216</v>
      </c>
      <c r="E116" s="990"/>
      <c r="F116" s="1065"/>
      <c r="G116" s="1065"/>
      <c r="H116" s="1065"/>
      <c r="I116" s="1066"/>
      <c r="J116" s="1043"/>
      <c r="K116" s="1043"/>
      <c r="L116" s="1043"/>
      <c r="M116" s="1043"/>
      <c r="N116" s="1043"/>
      <c r="O116" s="989"/>
      <c r="P116" s="989"/>
      <c r="Q116" s="989"/>
      <c r="R116" s="1039"/>
    </row>
    <row r="117" spans="1:18" s="76" customFormat="1" ht="10.5" customHeight="1">
      <c r="A117" s="111"/>
      <c r="B117" s="112"/>
      <c r="C117" s="112"/>
      <c r="D117" s="113"/>
      <c r="E117" s="114"/>
      <c r="F117" s="114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</row>
    <row r="118" spans="1:18">
      <c r="A118" s="940" t="s">
        <v>217</v>
      </c>
      <c r="B118" s="940"/>
      <c r="C118" s="940"/>
      <c r="D118" s="940"/>
      <c r="E118" s="940"/>
      <c r="F118" s="940"/>
      <c r="G118" s="940"/>
      <c r="H118" s="940"/>
      <c r="I118" s="940"/>
      <c r="J118" s="940"/>
      <c r="K118" s="940"/>
      <c r="L118" s="940"/>
      <c r="M118" s="940"/>
      <c r="N118" s="940"/>
      <c r="O118" s="940"/>
      <c r="P118" s="940"/>
      <c r="Q118" s="940"/>
      <c r="R118" s="940"/>
    </row>
    <row r="119" spans="1:18" ht="5.25" customHeight="1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</row>
    <row r="120" spans="1:18" ht="15" customHeight="1">
      <c r="A120" s="941" t="s">
        <v>178</v>
      </c>
      <c r="B120" s="927"/>
      <c r="C120" s="928"/>
      <c r="D120" s="939" t="s">
        <v>1</v>
      </c>
      <c r="E120" s="943" t="s">
        <v>214</v>
      </c>
      <c r="F120" s="927"/>
      <c r="G120" s="927"/>
      <c r="H120" s="927"/>
      <c r="I120" s="928"/>
      <c r="J120" s="939" t="s">
        <v>171</v>
      </c>
      <c r="K120" s="939"/>
      <c r="L120" s="939"/>
      <c r="M120" s="939"/>
      <c r="N120" s="939"/>
      <c r="O120" s="939" t="s">
        <v>180</v>
      </c>
      <c r="P120" s="939"/>
      <c r="Q120" s="939" t="s">
        <v>181</v>
      </c>
      <c r="R120" s="939"/>
    </row>
    <row r="121" spans="1:18">
      <c r="A121" s="1077"/>
      <c r="B121" s="1077"/>
      <c r="C121" s="986"/>
      <c r="D121" s="939"/>
      <c r="E121" s="985"/>
      <c r="F121" s="1077"/>
      <c r="G121" s="1077"/>
      <c r="H121" s="1077"/>
      <c r="I121" s="986"/>
      <c r="J121" s="939"/>
      <c r="K121" s="939"/>
      <c r="L121" s="939"/>
      <c r="M121" s="939"/>
      <c r="N121" s="939"/>
      <c r="O121" s="939"/>
      <c r="P121" s="939"/>
      <c r="Q121" s="939"/>
      <c r="R121" s="939"/>
    </row>
    <row r="122" spans="1:18" s="76" customFormat="1" ht="13.9" customHeight="1">
      <c r="A122" s="1077"/>
      <c r="B122" s="1077"/>
      <c r="C122" s="986"/>
      <c r="D122" s="939"/>
      <c r="E122" s="985"/>
      <c r="F122" s="1077"/>
      <c r="G122" s="1077"/>
      <c r="H122" s="1077"/>
      <c r="I122" s="986"/>
      <c r="J122" s="939"/>
      <c r="K122" s="939"/>
      <c r="L122" s="939"/>
      <c r="M122" s="939"/>
      <c r="N122" s="939"/>
      <c r="O122" s="939"/>
      <c r="P122" s="939"/>
      <c r="Q122" s="939"/>
      <c r="R122" s="939"/>
    </row>
    <row r="123" spans="1:18" s="76" customFormat="1">
      <c r="A123" s="1078"/>
      <c r="B123" s="1078"/>
      <c r="C123" s="988"/>
      <c r="D123" s="939"/>
      <c r="E123" s="987"/>
      <c r="F123" s="1078"/>
      <c r="G123" s="1078"/>
      <c r="H123" s="1078"/>
      <c r="I123" s="988"/>
      <c r="J123" s="939"/>
      <c r="K123" s="939"/>
      <c r="L123" s="939"/>
      <c r="M123" s="939"/>
      <c r="N123" s="939"/>
      <c r="O123" s="939"/>
      <c r="P123" s="939"/>
      <c r="Q123" s="939"/>
      <c r="R123" s="939"/>
    </row>
    <row r="124" spans="1:18" s="76" customFormat="1" ht="15" customHeight="1" thickBot="1">
      <c r="A124" s="1037">
        <v>1</v>
      </c>
      <c r="B124" s="923"/>
      <c r="C124" s="924"/>
      <c r="D124" s="110">
        <v>3</v>
      </c>
      <c r="E124" s="1067">
        <v>4</v>
      </c>
      <c r="F124" s="1068"/>
      <c r="G124" s="1069"/>
      <c r="H124" s="1069"/>
      <c r="I124" s="897"/>
      <c r="J124" s="1035">
        <v>6</v>
      </c>
      <c r="K124" s="1035"/>
      <c r="L124" s="1035"/>
      <c r="M124" s="1035"/>
      <c r="N124" s="1035"/>
      <c r="O124" s="1035">
        <v>7</v>
      </c>
      <c r="P124" s="1035"/>
      <c r="Q124" s="1035">
        <v>8</v>
      </c>
      <c r="R124" s="1035"/>
    </row>
    <row r="125" spans="1:18" s="76" customFormat="1" ht="21.75" customHeight="1">
      <c r="A125" s="1070" t="s">
        <v>215</v>
      </c>
      <c r="B125" s="1071"/>
      <c r="C125" s="1072"/>
      <c r="D125" s="122" t="s">
        <v>64</v>
      </c>
      <c r="E125" s="1073"/>
      <c r="F125" s="1074"/>
      <c r="G125" s="1075"/>
      <c r="H125" s="1075"/>
      <c r="I125" s="1076"/>
      <c r="J125" s="1044"/>
      <c r="K125" s="1044"/>
      <c r="L125" s="1044"/>
      <c r="M125" s="1044"/>
      <c r="N125" s="1044"/>
      <c r="O125" s="1044"/>
      <c r="P125" s="1044"/>
      <c r="Q125" s="1044"/>
      <c r="R125" s="1045"/>
    </row>
    <row r="126" spans="1:18" s="76" customFormat="1" ht="21.75" customHeight="1">
      <c r="A126" s="1056" t="s">
        <v>201</v>
      </c>
      <c r="B126" s="1057"/>
      <c r="C126" s="1058"/>
      <c r="D126" s="123" t="s">
        <v>65</v>
      </c>
      <c r="E126" s="1059"/>
      <c r="F126" s="1060"/>
      <c r="G126" s="1061"/>
      <c r="H126" s="1061"/>
      <c r="I126" s="1062"/>
      <c r="J126" s="1040"/>
      <c r="K126" s="1040"/>
      <c r="L126" s="1040"/>
      <c r="M126" s="1040"/>
      <c r="N126" s="1040"/>
      <c r="O126" s="1040"/>
      <c r="P126" s="1040"/>
      <c r="Q126" s="1040"/>
      <c r="R126" s="1041"/>
    </row>
    <row r="127" spans="1:18" s="76" customFormat="1" ht="22.5" customHeight="1" thickBot="1">
      <c r="A127" s="1063" t="s">
        <v>202</v>
      </c>
      <c r="B127" s="1064"/>
      <c r="C127" s="1064"/>
      <c r="D127" s="124" t="s">
        <v>216</v>
      </c>
      <c r="E127" s="990"/>
      <c r="F127" s="1065"/>
      <c r="G127" s="1065"/>
      <c r="H127" s="1065"/>
      <c r="I127" s="1066"/>
      <c r="J127" s="1043"/>
      <c r="K127" s="1043"/>
      <c r="L127" s="1043"/>
      <c r="M127" s="1043"/>
      <c r="N127" s="1043"/>
      <c r="O127" s="989"/>
      <c r="P127" s="989"/>
      <c r="Q127" s="989"/>
      <c r="R127" s="1039"/>
    </row>
    <row r="128" spans="1:18" s="76" customFormat="1" ht="6.75" customHeight="1">
      <c r="A128" s="111"/>
      <c r="B128" s="112"/>
      <c r="C128" s="112"/>
      <c r="D128" s="113"/>
      <c r="E128" s="114"/>
      <c r="F128" s="114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</row>
    <row r="129" spans="1:18" s="76" customFormat="1" ht="30" customHeight="1">
      <c r="A129" s="898" t="s">
        <v>218</v>
      </c>
      <c r="B129" s="898"/>
      <c r="C129" s="898"/>
      <c r="D129" s="898"/>
      <c r="E129" s="898"/>
      <c r="F129" s="898"/>
      <c r="G129" s="898"/>
      <c r="H129" s="898"/>
      <c r="I129" s="898"/>
      <c r="J129" s="898"/>
      <c r="K129" s="898"/>
      <c r="L129" s="898"/>
      <c r="M129" s="898"/>
      <c r="N129" s="898"/>
      <c r="O129" s="898"/>
      <c r="P129" s="898"/>
      <c r="Q129" s="898"/>
      <c r="R129" s="898"/>
    </row>
    <row r="130" spans="1:18" s="76" customFormat="1" ht="6.75" customHeight="1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</row>
    <row r="131" spans="1:18" s="76" customFormat="1" ht="15" customHeight="1">
      <c r="A131" s="941" t="s">
        <v>178</v>
      </c>
      <c r="B131" s="927"/>
      <c r="C131" s="928"/>
      <c r="D131" s="939" t="s">
        <v>1</v>
      </c>
      <c r="E131" s="943" t="s">
        <v>214</v>
      </c>
      <c r="F131" s="927"/>
      <c r="G131" s="927"/>
      <c r="H131" s="927"/>
      <c r="I131" s="928"/>
      <c r="J131" s="939" t="s">
        <v>171</v>
      </c>
      <c r="K131" s="939"/>
      <c r="L131" s="939"/>
      <c r="M131" s="939"/>
      <c r="N131" s="939"/>
      <c r="O131" s="939" t="s">
        <v>180</v>
      </c>
      <c r="P131" s="939"/>
      <c r="Q131" s="939" t="s">
        <v>181</v>
      </c>
      <c r="R131" s="939"/>
    </row>
    <row r="132" spans="1:18" s="76" customFormat="1" ht="15" customHeight="1">
      <c r="A132" s="1077"/>
      <c r="B132" s="1077"/>
      <c r="C132" s="986"/>
      <c r="D132" s="939"/>
      <c r="E132" s="985"/>
      <c r="F132" s="1077"/>
      <c r="G132" s="1077"/>
      <c r="H132" s="1077"/>
      <c r="I132" s="986"/>
      <c r="J132" s="939"/>
      <c r="K132" s="939"/>
      <c r="L132" s="939"/>
      <c r="M132" s="939"/>
      <c r="N132" s="939"/>
      <c r="O132" s="939"/>
      <c r="P132" s="939"/>
      <c r="Q132" s="939"/>
      <c r="R132" s="939"/>
    </row>
    <row r="133" spans="1:18" s="76" customFormat="1" ht="15" customHeight="1">
      <c r="A133" s="1077"/>
      <c r="B133" s="1077"/>
      <c r="C133" s="986"/>
      <c r="D133" s="939"/>
      <c r="E133" s="985"/>
      <c r="F133" s="1077"/>
      <c r="G133" s="1077"/>
      <c r="H133" s="1077"/>
      <c r="I133" s="986"/>
      <c r="J133" s="939"/>
      <c r="K133" s="939"/>
      <c r="L133" s="939"/>
      <c r="M133" s="939"/>
      <c r="N133" s="939"/>
      <c r="O133" s="939"/>
      <c r="P133" s="939"/>
      <c r="Q133" s="939"/>
      <c r="R133" s="939"/>
    </row>
    <row r="134" spans="1:18" s="76" customFormat="1" ht="15" customHeight="1">
      <c r="A134" s="1078"/>
      <c r="B134" s="1078"/>
      <c r="C134" s="988"/>
      <c r="D134" s="939"/>
      <c r="E134" s="987"/>
      <c r="F134" s="1078"/>
      <c r="G134" s="1078"/>
      <c r="H134" s="1078"/>
      <c r="I134" s="988"/>
      <c r="J134" s="939"/>
      <c r="K134" s="939"/>
      <c r="L134" s="939"/>
      <c r="M134" s="939"/>
      <c r="N134" s="939"/>
      <c r="O134" s="939"/>
      <c r="P134" s="939"/>
      <c r="Q134" s="939"/>
      <c r="R134" s="939"/>
    </row>
    <row r="135" spans="1:18" s="76" customFormat="1" ht="15" customHeight="1" thickBot="1">
      <c r="A135" s="1037">
        <v>1</v>
      </c>
      <c r="B135" s="923"/>
      <c r="C135" s="924"/>
      <c r="D135" s="110">
        <v>3</v>
      </c>
      <c r="E135" s="1067">
        <v>4</v>
      </c>
      <c r="F135" s="1068"/>
      <c r="G135" s="1069"/>
      <c r="H135" s="1069"/>
      <c r="I135" s="897"/>
      <c r="J135" s="1035">
        <v>6</v>
      </c>
      <c r="K135" s="1035"/>
      <c r="L135" s="1035"/>
      <c r="M135" s="1035"/>
      <c r="N135" s="1035"/>
      <c r="O135" s="1035">
        <v>7</v>
      </c>
      <c r="P135" s="1035"/>
      <c r="Q135" s="1035">
        <v>8</v>
      </c>
      <c r="R135" s="1035"/>
    </row>
    <row r="136" spans="1:18" s="76" customFormat="1" ht="19.5" customHeight="1">
      <c r="A136" s="1070" t="s">
        <v>215</v>
      </c>
      <c r="B136" s="1071"/>
      <c r="C136" s="1072"/>
      <c r="D136" s="122" t="s">
        <v>64</v>
      </c>
      <c r="E136" s="1073"/>
      <c r="F136" s="1074"/>
      <c r="G136" s="1075"/>
      <c r="H136" s="1075"/>
      <c r="I136" s="1076"/>
      <c r="J136" s="1044"/>
      <c r="K136" s="1044"/>
      <c r="L136" s="1044"/>
      <c r="M136" s="1044"/>
      <c r="N136" s="1044"/>
      <c r="O136" s="1044"/>
      <c r="P136" s="1044"/>
      <c r="Q136" s="1044"/>
      <c r="R136" s="1045"/>
    </row>
    <row r="137" spans="1:18" s="76" customFormat="1" ht="18.75" customHeight="1">
      <c r="A137" s="1056" t="s">
        <v>201</v>
      </c>
      <c r="B137" s="1057"/>
      <c r="C137" s="1058"/>
      <c r="D137" s="123" t="s">
        <v>65</v>
      </c>
      <c r="E137" s="1059"/>
      <c r="F137" s="1060"/>
      <c r="G137" s="1061"/>
      <c r="H137" s="1061"/>
      <c r="I137" s="1062"/>
      <c r="J137" s="1040"/>
      <c r="K137" s="1040"/>
      <c r="L137" s="1040"/>
      <c r="M137" s="1040"/>
      <c r="N137" s="1040"/>
      <c r="O137" s="1040"/>
      <c r="P137" s="1040"/>
      <c r="Q137" s="1040"/>
      <c r="R137" s="1041"/>
    </row>
    <row r="138" spans="1:18" s="76" customFormat="1" ht="21" customHeight="1" thickBot="1">
      <c r="A138" s="1063" t="s">
        <v>202</v>
      </c>
      <c r="B138" s="1064"/>
      <c r="C138" s="1064"/>
      <c r="D138" s="124" t="s">
        <v>216</v>
      </c>
      <c r="E138" s="990"/>
      <c r="F138" s="1065"/>
      <c r="G138" s="1065"/>
      <c r="H138" s="1065"/>
      <c r="I138" s="1066"/>
      <c r="J138" s="1043"/>
      <c r="K138" s="1043"/>
      <c r="L138" s="1043"/>
      <c r="M138" s="1043"/>
      <c r="N138" s="1043"/>
      <c r="O138" s="989"/>
      <c r="P138" s="989"/>
      <c r="Q138" s="989"/>
      <c r="R138" s="1039"/>
    </row>
    <row r="139" spans="1:18" s="76" customFormat="1" ht="6" customHeight="1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</row>
    <row r="140" spans="1:18" s="76" customFormat="1" ht="15" customHeight="1">
      <c r="A140" s="940" t="s">
        <v>219</v>
      </c>
      <c r="B140" s="940"/>
      <c r="C140" s="940"/>
      <c r="D140" s="940"/>
      <c r="E140" s="940"/>
      <c r="F140" s="940"/>
      <c r="G140" s="940"/>
      <c r="H140" s="940"/>
      <c r="I140" s="940"/>
      <c r="J140" s="940"/>
      <c r="K140" s="940"/>
      <c r="L140" s="940"/>
      <c r="M140" s="940"/>
      <c r="N140" s="940"/>
      <c r="O140" s="940"/>
      <c r="P140" s="940"/>
      <c r="Q140" s="940"/>
      <c r="R140" s="940"/>
    </row>
    <row r="141" spans="1:18" s="76" customFormat="1" ht="6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1:18">
      <c r="A142" s="941" t="s">
        <v>178</v>
      </c>
      <c r="B142" s="927"/>
      <c r="C142" s="928"/>
      <c r="D142" s="939" t="s">
        <v>1</v>
      </c>
      <c r="E142" s="943" t="s">
        <v>214</v>
      </c>
      <c r="F142" s="927"/>
      <c r="G142" s="927"/>
      <c r="H142" s="927"/>
      <c r="I142" s="928"/>
      <c r="J142" s="939" t="s">
        <v>171</v>
      </c>
      <c r="K142" s="939"/>
      <c r="L142" s="939"/>
      <c r="M142" s="939"/>
      <c r="N142" s="939"/>
      <c r="O142" s="939" t="s">
        <v>180</v>
      </c>
      <c r="P142" s="939"/>
      <c r="Q142" s="939" t="s">
        <v>181</v>
      </c>
      <c r="R142" s="939"/>
    </row>
    <row r="143" spans="1:18">
      <c r="A143" s="1077"/>
      <c r="B143" s="1077"/>
      <c r="C143" s="986"/>
      <c r="D143" s="939"/>
      <c r="E143" s="985"/>
      <c r="F143" s="1077"/>
      <c r="G143" s="1077"/>
      <c r="H143" s="1077"/>
      <c r="I143" s="986"/>
      <c r="J143" s="939"/>
      <c r="K143" s="939"/>
      <c r="L143" s="939"/>
      <c r="M143" s="939"/>
      <c r="N143" s="939"/>
      <c r="O143" s="939"/>
      <c r="P143" s="939"/>
      <c r="Q143" s="939"/>
      <c r="R143" s="939"/>
    </row>
    <row r="144" spans="1:18">
      <c r="A144" s="1077"/>
      <c r="B144" s="1077"/>
      <c r="C144" s="986"/>
      <c r="D144" s="939"/>
      <c r="E144" s="985"/>
      <c r="F144" s="1077"/>
      <c r="G144" s="1077"/>
      <c r="H144" s="1077"/>
      <c r="I144" s="986"/>
      <c r="J144" s="939"/>
      <c r="K144" s="939"/>
      <c r="L144" s="939"/>
      <c r="M144" s="939"/>
      <c r="N144" s="939"/>
      <c r="O144" s="939"/>
      <c r="P144" s="939"/>
      <c r="Q144" s="939"/>
      <c r="R144" s="939"/>
    </row>
    <row r="145" spans="1:18">
      <c r="A145" s="1078"/>
      <c r="B145" s="1078"/>
      <c r="C145" s="988"/>
      <c r="D145" s="939"/>
      <c r="E145" s="987"/>
      <c r="F145" s="1078"/>
      <c r="G145" s="1078"/>
      <c r="H145" s="1078"/>
      <c r="I145" s="988"/>
      <c r="J145" s="939"/>
      <c r="K145" s="939"/>
      <c r="L145" s="939"/>
      <c r="M145" s="939"/>
      <c r="N145" s="939"/>
      <c r="O145" s="939"/>
      <c r="P145" s="939"/>
      <c r="Q145" s="939"/>
      <c r="R145" s="939"/>
    </row>
    <row r="146" spans="1:18" ht="15.75" thickBot="1">
      <c r="A146" s="1037">
        <v>1</v>
      </c>
      <c r="B146" s="923"/>
      <c r="C146" s="924"/>
      <c r="D146" s="110">
        <v>3</v>
      </c>
      <c r="E146" s="1067">
        <v>4</v>
      </c>
      <c r="F146" s="1068"/>
      <c r="G146" s="1069"/>
      <c r="H146" s="1069"/>
      <c r="I146" s="897"/>
      <c r="J146" s="1035">
        <v>6</v>
      </c>
      <c r="K146" s="1035"/>
      <c r="L146" s="1035"/>
      <c r="M146" s="1035"/>
      <c r="N146" s="1035"/>
      <c r="O146" s="1035">
        <v>7</v>
      </c>
      <c r="P146" s="1035"/>
      <c r="Q146" s="1035">
        <v>8</v>
      </c>
      <c r="R146" s="1035"/>
    </row>
    <row r="147" spans="1:18" ht="23.25" customHeight="1">
      <c r="A147" s="1070" t="s">
        <v>215</v>
      </c>
      <c r="B147" s="1071"/>
      <c r="C147" s="1072"/>
      <c r="D147" s="122" t="s">
        <v>64</v>
      </c>
      <c r="E147" s="1073"/>
      <c r="F147" s="1074"/>
      <c r="G147" s="1075"/>
      <c r="H147" s="1075"/>
      <c r="I147" s="1076"/>
      <c r="J147" s="1044"/>
      <c r="K147" s="1044"/>
      <c r="L147" s="1044"/>
      <c r="M147" s="1044"/>
      <c r="N147" s="1044"/>
      <c r="O147" s="1044"/>
      <c r="P147" s="1044"/>
      <c r="Q147" s="1044"/>
      <c r="R147" s="1045"/>
    </row>
    <row r="148" spans="1:18" ht="22.5" customHeight="1">
      <c r="A148" s="1056" t="s">
        <v>201</v>
      </c>
      <c r="B148" s="1057"/>
      <c r="C148" s="1058"/>
      <c r="D148" s="123" t="s">
        <v>65</v>
      </c>
      <c r="E148" s="1059"/>
      <c r="F148" s="1060"/>
      <c r="G148" s="1061"/>
      <c r="H148" s="1061"/>
      <c r="I148" s="1062"/>
      <c r="J148" s="1040"/>
      <c r="K148" s="1040"/>
      <c r="L148" s="1040"/>
      <c r="M148" s="1040"/>
      <c r="N148" s="1040"/>
      <c r="O148" s="1040"/>
      <c r="P148" s="1040"/>
      <c r="Q148" s="1040"/>
      <c r="R148" s="1041"/>
    </row>
    <row r="149" spans="1:18" ht="18.75" customHeight="1" thickBot="1">
      <c r="A149" s="1063" t="s">
        <v>202</v>
      </c>
      <c r="B149" s="1064"/>
      <c r="C149" s="1064"/>
      <c r="D149" s="124" t="s">
        <v>216</v>
      </c>
      <c r="E149" s="990"/>
      <c r="F149" s="1065"/>
      <c r="G149" s="1065"/>
      <c r="H149" s="1065"/>
      <c r="I149" s="1066"/>
      <c r="J149" s="1043"/>
      <c r="K149" s="1043"/>
      <c r="L149" s="1043"/>
      <c r="M149" s="1043"/>
      <c r="N149" s="1043"/>
      <c r="O149" s="989"/>
      <c r="P149" s="989"/>
      <c r="Q149" s="989"/>
      <c r="R149" s="1039"/>
    </row>
  </sheetData>
  <mergeCells count="364">
    <mergeCell ref="A3:R3"/>
    <mergeCell ref="A5:C6"/>
    <mergeCell ref="D5:D6"/>
    <mergeCell ref="E5:R5"/>
    <mergeCell ref="E6:I6"/>
    <mergeCell ref="J6:N6"/>
    <mergeCell ref="O6:Q6"/>
    <mergeCell ref="A9:C9"/>
    <mergeCell ref="E9:I9"/>
    <mergeCell ref="J9:N9"/>
    <mergeCell ref="O9:Q9"/>
    <mergeCell ref="A10:C10"/>
    <mergeCell ref="E10:I10"/>
    <mergeCell ref="J10:N10"/>
    <mergeCell ref="O10:Q10"/>
    <mergeCell ref="A7:C7"/>
    <mergeCell ref="E7:I7"/>
    <mergeCell ref="J7:N7"/>
    <mergeCell ref="O7:Q7"/>
    <mergeCell ref="A8:C8"/>
    <mergeCell ref="E8:I8"/>
    <mergeCell ref="J8:N8"/>
    <mergeCell ref="O8:Q8"/>
    <mergeCell ref="A13:C13"/>
    <mergeCell ref="E13:I13"/>
    <mergeCell ref="J13:N13"/>
    <mergeCell ref="O13:Q13"/>
    <mergeCell ref="A14:C14"/>
    <mergeCell ref="E14:I14"/>
    <mergeCell ref="J14:N14"/>
    <mergeCell ref="O14:Q14"/>
    <mergeCell ref="A11:C11"/>
    <mergeCell ref="E11:I11"/>
    <mergeCell ref="J11:N11"/>
    <mergeCell ref="O11:Q11"/>
    <mergeCell ref="A12:C12"/>
    <mergeCell ref="E12:I12"/>
    <mergeCell ref="J12:N12"/>
    <mergeCell ref="O12:Q12"/>
    <mergeCell ref="A15:C15"/>
    <mergeCell ref="A16:C16"/>
    <mergeCell ref="E16:I16"/>
    <mergeCell ref="J16:N16"/>
    <mergeCell ref="O16:Q16"/>
    <mergeCell ref="A17:C17"/>
    <mergeCell ref="E17:I17"/>
    <mergeCell ref="J17:N17"/>
    <mergeCell ref="O17:Q17"/>
    <mergeCell ref="C27:F27"/>
    <mergeCell ref="G27:K27"/>
    <mergeCell ref="L27:P27"/>
    <mergeCell ref="Q27:R27"/>
    <mergeCell ref="C28:F28"/>
    <mergeCell ref="G28:K28"/>
    <mergeCell ref="L28:P28"/>
    <mergeCell ref="Q28:R28"/>
    <mergeCell ref="A19:R19"/>
    <mergeCell ref="A20:R20"/>
    <mergeCell ref="A21:R21"/>
    <mergeCell ref="A23:A26"/>
    <mergeCell ref="B23:B26"/>
    <mergeCell ref="C23:F26"/>
    <mergeCell ref="G23:K26"/>
    <mergeCell ref="L23:P26"/>
    <mergeCell ref="Q23:R26"/>
    <mergeCell ref="A32:R32"/>
    <mergeCell ref="A34:A37"/>
    <mergeCell ref="B34:B37"/>
    <mergeCell ref="C34:F37"/>
    <mergeCell ref="G34:K37"/>
    <mergeCell ref="L34:P37"/>
    <mergeCell ref="Q34:R37"/>
    <mergeCell ref="C29:F29"/>
    <mergeCell ref="G29:K29"/>
    <mergeCell ref="L29:P29"/>
    <mergeCell ref="Q29:R29"/>
    <mergeCell ref="C30:F30"/>
    <mergeCell ref="G30:K30"/>
    <mergeCell ref="L30:P30"/>
    <mergeCell ref="Q30:R30"/>
    <mergeCell ref="C40:F40"/>
    <mergeCell ref="G40:K40"/>
    <mergeCell ref="L40:P40"/>
    <mergeCell ref="Q40:R40"/>
    <mergeCell ref="C41:F41"/>
    <mergeCell ref="G41:K41"/>
    <mergeCell ref="L41:P41"/>
    <mergeCell ref="Q41:R41"/>
    <mergeCell ref="C38:F38"/>
    <mergeCell ref="G38:K38"/>
    <mergeCell ref="L38:P38"/>
    <mergeCell ref="Q38:R38"/>
    <mergeCell ref="C39:F39"/>
    <mergeCell ref="G39:K39"/>
    <mergeCell ref="L39:P39"/>
    <mergeCell ref="Q39:R39"/>
    <mergeCell ref="C49:F49"/>
    <mergeCell ref="G49:K49"/>
    <mergeCell ref="L49:P49"/>
    <mergeCell ref="Q49:R49"/>
    <mergeCell ref="C50:F50"/>
    <mergeCell ref="G50:K50"/>
    <mergeCell ref="L50:P50"/>
    <mergeCell ref="Q50:R50"/>
    <mergeCell ref="A43:R43"/>
    <mergeCell ref="A45:A48"/>
    <mergeCell ref="B45:B48"/>
    <mergeCell ref="C45:F48"/>
    <mergeCell ref="G45:K48"/>
    <mergeCell ref="L45:P48"/>
    <mergeCell ref="Q45:R48"/>
    <mergeCell ref="A54:R54"/>
    <mergeCell ref="A56:A59"/>
    <mergeCell ref="B56:B59"/>
    <mergeCell ref="C56:F59"/>
    <mergeCell ref="G56:K59"/>
    <mergeCell ref="L56:P59"/>
    <mergeCell ref="Q56:R59"/>
    <mergeCell ref="C51:F51"/>
    <mergeCell ref="G51:K51"/>
    <mergeCell ref="L51:P51"/>
    <mergeCell ref="Q51:R51"/>
    <mergeCell ref="C52:F52"/>
    <mergeCell ref="G52:K52"/>
    <mergeCell ref="L52:P52"/>
    <mergeCell ref="Q52:R52"/>
    <mergeCell ref="C62:F62"/>
    <mergeCell ref="G62:K62"/>
    <mergeCell ref="L62:P62"/>
    <mergeCell ref="Q62:R62"/>
    <mergeCell ref="C63:F63"/>
    <mergeCell ref="G63:K63"/>
    <mergeCell ref="L63:P63"/>
    <mergeCell ref="Q63:R63"/>
    <mergeCell ref="C60:F60"/>
    <mergeCell ref="G60:K60"/>
    <mergeCell ref="L60:P60"/>
    <mergeCell ref="Q60:R60"/>
    <mergeCell ref="C61:F61"/>
    <mergeCell ref="G61:K61"/>
    <mergeCell ref="L61:P61"/>
    <mergeCell ref="Q61:R61"/>
    <mergeCell ref="A65:R65"/>
    <mergeCell ref="A66:R66"/>
    <mergeCell ref="A68:A70"/>
    <mergeCell ref="B68:B70"/>
    <mergeCell ref="C68:D70"/>
    <mergeCell ref="E68:H70"/>
    <mergeCell ref="I68:M70"/>
    <mergeCell ref="N68:P70"/>
    <mergeCell ref="Q68:R70"/>
    <mergeCell ref="C71:D71"/>
    <mergeCell ref="E71:H71"/>
    <mergeCell ref="I71:M71"/>
    <mergeCell ref="N71:P71"/>
    <mergeCell ref="Q71:R71"/>
    <mergeCell ref="C72:D72"/>
    <mergeCell ref="E72:H72"/>
    <mergeCell ref="I72:M72"/>
    <mergeCell ref="N72:P72"/>
    <mergeCell ref="Q72:R72"/>
    <mergeCell ref="A76:R76"/>
    <mergeCell ref="A78:A80"/>
    <mergeCell ref="B78:B80"/>
    <mergeCell ref="C78:D80"/>
    <mergeCell ref="E78:H80"/>
    <mergeCell ref="I78:M80"/>
    <mergeCell ref="N78:P80"/>
    <mergeCell ref="Q78:R80"/>
    <mergeCell ref="C73:D73"/>
    <mergeCell ref="E73:H73"/>
    <mergeCell ref="I73:M73"/>
    <mergeCell ref="N73:P73"/>
    <mergeCell ref="Q73:R73"/>
    <mergeCell ref="C74:D74"/>
    <mergeCell ref="E74:H74"/>
    <mergeCell ref="I74:M74"/>
    <mergeCell ref="N74:P74"/>
    <mergeCell ref="Q74:R74"/>
    <mergeCell ref="C81:D81"/>
    <mergeCell ref="E81:H81"/>
    <mergeCell ref="I81:M81"/>
    <mergeCell ref="N81:P81"/>
    <mergeCell ref="Q81:R81"/>
    <mergeCell ref="C82:D82"/>
    <mergeCell ref="E82:H82"/>
    <mergeCell ref="I82:M82"/>
    <mergeCell ref="N82:P82"/>
    <mergeCell ref="Q82:R82"/>
    <mergeCell ref="A86:R86"/>
    <mergeCell ref="A88:A90"/>
    <mergeCell ref="B88:B90"/>
    <mergeCell ref="C88:D90"/>
    <mergeCell ref="E88:H90"/>
    <mergeCell ref="I88:M90"/>
    <mergeCell ref="N88:P90"/>
    <mergeCell ref="Q88:R90"/>
    <mergeCell ref="C83:D83"/>
    <mergeCell ref="E83:H83"/>
    <mergeCell ref="I83:M83"/>
    <mergeCell ref="N83:P83"/>
    <mergeCell ref="Q83:R83"/>
    <mergeCell ref="C84:D84"/>
    <mergeCell ref="E84:H84"/>
    <mergeCell ref="I84:M84"/>
    <mergeCell ref="N84:P84"/>
    <mergeCell ref="Q84:R84"/>
    <mergeCell ref="C91:D91"/>
    <mergeCell ref="E91:H91"/>
    <mergeCell ref="I91:M91"/>
    <mergeCell ref="N91:P91"/>
    <mergeCell ref="Q91:R91"/>
    <mergeCell ref="C92:D92"/>
    <mergeCell ref="E92:H92"/>
    <mergeCell ref="I92:M92"/>
    <mergeCell ref="N92:P92"/>
    <mergeCell ref="Q92:R92"/>
    <mergeCell ref="A96:R96"/>
    <mergeCell ref="A98:A100"/>
    <mergeCell ref="B98:B100"/>
    <mergeCell ref="C98:D100"/>
    <mergeCell ref="E98:H100"/>
    <mergeCell ref="I98:M100"/>
    <mergeCell ref="N98:P100"/>
    <mergeCell ref="Q98:R100"/>
    <mergeCell ref="C93:D93"/>
    <mergeCell ref="E93:H93"/>
    <mergeCell ref="I93:M93"/>
    <mergeCell ref="N93:P93"/>
    <mergeCell ref="Q93:R93"/>
    <mergeCell ref="C94:D94"/>
    <mergeCell ref="E94:H94"/>
    <mergeCell ref="I94:M94"/>
    <mergeCell ref="N94:P94"/>
    <mergeCell ref="Q94:R94"/>
    <mergeCell ref="C101:D101"/>
    <mergeCell ref="E101:H101"/>
    <mergeCell ref="I101:M101"/>
    <mergeCell ref="N101:P101"/>
    <mergeCell ref="Q101:R101"/>
    <mergeCell ref="C102:D102"/>
    <mergeCell ref="E102:H102"/>
    <mergeCell ref="I102:M102"/>
    <mergeCell ref="N102:P102"/>
    <mergeCell ref="Q102:R102"/>
    <mergeCell ref="A106:R106"/>
    <mergeCell ref="A107:R107"/>
    <mergeCell ref="A109:C112"/>
    <mergeCell ref="D109:D112"/>
    <mergeCell ref="E109:I112"/>
    <mergeCell ref="J109:N112"/>
    <mergeCell ref="O109:P112"/>
    <mergeCell ref="Q109:R112"/>
    <mergeCell ref="C103:D103"/>
    <mergeCell ref="E103:H103"/>
    <mergeCell ref="I103:M103"/>
    <mergeCell ref="N103:P103"/>
    <mergeCell ref="Q103:R103"/>
    <mergeCell ref="C104:D104"/>
    <mergeCell ref="E104:H104"/>
    <mergeCell ref="I104:M104"/>
    <mergeCell ref="N104:P104"/>
    <mergeCell ref="Q104:R104"/>
    <mergeCell ref="A113:C113"/>
    <mergeCell ref="E113:I113"/>
    <mergeCell ref="J113:N113"/>
    <mergeCell ref="O113:P113"/>
    <mergeCell ref="Q113:R113"/>
    <mergeCell ref="A114:C114"/>
    <mergeCell ref="E114:I114"/>
    <mergeCell ref="J114:N114"/>
    <mergeCell ref="O114:P114"/>
    <mergeCell ref="Q114:R114"/>
    <mergeCell ref="A118:R118"/>
    <mergeCell ref="A120:C123"/>
    <mergeCell ref="D120:D123"/>
    <mergeCell ref="E120:I123"/>
    <mergeCell ref="J120:N123"/>
    <mergeCell ref="O120:P123"/>
    <mergeCell ref="Q120:R123"/>
    <mergeCell ref="A115:C115"/>
    <mergeCell ref="E115:I115"/>
    <mergeCell ref="J115:N115"/>
    <mergeCell ref="O115:P115"/>
    <mergeCell ref="Q115:R115"/>
    <mergeCell ref="A116:C116"/>
    <mergeCell ref="E116:I116"/>
    <mergeCell ref="J116:N116"/>
    <mergeCell ref="O116:P116"/>
    <mergeCell ref="Q116:R116"/>
    <mergeCell ref="A124:C124"/>
    <mergeCell ref="E124:I124"/>
    <mergeCell ref="J124:N124"/>
    <mergeCell ref="O124:P124"/>
    <mergeCell ref="Q124:R124"/>
    <mergeCell ref="A125:C125"/>
    <mergeCell ref="E125:I125"/>
    <mergeCell ref="J125:N125"/>
    <mergeCell ref="O125:P125"/>
    <mergeCell ref="Q125:R125"/>
    <mergeCell ref="A129:R129"/>
    <mergeCell ref="A131:C134"/>
    <mergeCell ref="D131:D134"/>
    <mergeCell ref="E131:I134"/>
    <mergeCell ref="J131:N134"/>
    <mergeCell ref="O131:P134"/>
    <mergeCell ref="Q131:R134"/>
    <mergeCell ref="A126:C126"/>
    <mergeCell ref="E126:I126"/>
    <mergeCell ref="J126:N126"/>
    <mergeCell ref="O126:P126"/>
    <mergeCell ref="Q126:R126"/>
    <mergeCell ref="A127:C127"/>
    <mergeCell ref="E127:I127"/>
    <mergeCell ref="J127:N127"/>
    <mergeCell ref="O127:P127"/>
    <mergeCell ref="Q127:R127"/>
    <mergeCell ref="A135:C135"/>
    <mergeCell ref="E135:I135"/>
    <mergeCell ref="J135:N135"/>
    <mergeCell ref="O135:P135"/>
    <mergeCell ref="Q135:R135"/>
    <mergeCell ref="A136:C136"/>
    <mergeCell ref="E136:I136"/>
    <mergeCell ref="J136:N136"/>
    <mergeCell ref="O136:P136"/>
    <mergeCell ref="Q136:R136"/>
    <mergeCell ref="A140:R140"/>
    <mergeCell ref="A142:C145"/>
    <mergeCell ref="D142:D145"/>
    <mergeCell ref="E142:I145"/>
    <mergeCell ref="J142:N145"/>
    <mergeCell ref="O142:P145"/>
    <mergeCell ref="Q142:R145"/>
    <mergeCell ref="A137:C137"/>
    <mergeCell ref="E137:I137"/>
    <mergeCell ref="J137:N137"/>
    <mergeCell ref="O137:P137"/>
    <mergeCell ref="Q137:R137"/>
    <mergeCell ref="A138:C138"/>
    <mergeCell ref="E138:I138"/>
    <mergeCell ref="J138:N138"/>
    <mergeCell ref="O138:P138"/>
    <mergeCell ref="Q138:R138"/>
    <mergeCell ref="A146:C146"/>
    <mergeCell ref="E146:I146"/>
    <mergeCell ref="J146:N146"/>
    <mergeCell ref="O146:P146"/>
    <mergeCell ref="Q146:R146"/>
    <mergeCell ref="A147:C147"/>
    <mergeCell ref="E147:I147"/>
    <mergeCell ref="J147:N147"/>
    <mergeCell ref="O147:P147"/>
    <mergeCell ref="Q147:R147"/>
    <mergeCell ref="A148:C148"/>
    <mergeCell ref="E148:I148"/>
    <mergeCell ref="J148:N148"/>
    <mergeCell ref="O148:P148"/>
    <mergeCell ref="Q148:R148"/>
    <mergeCell ref="A149:C149"/>
    <mergeCell ref="E149:I149"/>
    <mergeCell ref="J149:N149"/>
    <mergeCell ref="O149:P149"/>
    <mergeCell ref="Q149:R149"/>
  </mergeCells>
  <printOptions horizontalCentered="1"/>
  <pageMargins left="0.78740157480314965" right="0.39370078740157483" top="0.78740157480314965" bottom="0.78740157480314965" header="0.59055118110236227" footer="0.31496062992125984"/>
  <pageSetup paperSize="9" scale="73" fitToHeight="0" orientation="landscape" r:id="rId1"/>
  <headerFooter differentFirst="1">
    <oddHeader>&amp;RФорма 0505XXX с.&amp;P</oddHeader>
  </headerFooter>
  <rowBreaks count="4" manualBreakCount="4">
    <brk id="31" max="25" man="1"/>
    <brk id="63" max="25" man="1"/>
    <brk id="95" max="25" man="1"/>
    <brk id="117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Normal="100" zoomScaleSheetLayoutView="100" workbookViewId="0">
      <selection activeCell="R2" sqref="R2"/>
    </sheetView>
  </sheetViews>
  <sheetFormatPr defaultRowHeight="15"/>
  <cols>
    <col min="1" max="1" width="37.5703125" style="85" customWidth="1"/>
    <col min="2" max="2" width="11.42578125" style="85" customWidth="1"/>
    <col min="3" max="3" width="9.85546875" style="85" customWidth="1"/>
    <col min="4" max="4" width="19.42578125" style="85" customWidth="1"/>
    <col min="5" max="5" width="17.28515625" style="85" customWidth="1"/>
    <col min="6" max="6" width="21" style="85" customWidth="1"/>
    <col min="7" max="7" width="18.140625" style="85" customWidth="1"/>
    <col min="8" max="16384" width="9.140625" style="141"/>
  </cols>
  <sheetData>
    <row r="1" spans="1:7" ht="9" customHeight="1">
      <c r="A1" s="76"/>
      <c r="B1" s="76"/>
      <c r="C1" s="76"/>
      <c r="D1" s="76"/>
      <c r="E1" s="76"/>
      <c r="F1" s="76"/>
      <c r="G1" s="76"/>
    </row>
    <row r="2" spans="1:7">
      <c r="A2" s="940" t="s">
        <v>276</v>
      </c>
      <c r="B2" s="940"/>
      <c r="C2" s="940"/>
      <c r="D2" s="940"/>
      <c r="E2" s="940"/>
      <c r="F2" s="940"/>
      <c r="G2" s="940"/>
    </row>
    <row r="3" spans="1:7" ht="6" customHeight="1">
      <c r="A3" s="116"/>
      <c r="B3" s="116"/>
      <c r="C3" s="116"/>
      <c r="D3" s="116"/>
      <c r="E3" s="116"/>
      <c r="F3" s="116"/>
      <c r="G3" s="116"/>
    </row>
    <row r="4" spans="1:7">
      <c r="A4" s="940" t="s">
        <v>277</v>
      </c>
      <c r="B4" s="940"/>
      <c r="C4" s="940"/>
      <c r="D4" s="940"/>
      <c r="E4" s="940"/>
      <c r="F4" s="940"/>
      <c r="G4" s="940"/>
    </row>
    <row r="5" spans="1:7" ht="9.75" customHeight="1"/>
    <row r="6" spans="1:7">
      <c r="A6" s="939" t="s">
        <v>178</v>
      </c>
      <c r="B6" s="939" t="s">
        <v>278</v>
      </c>
      <c r="C6" s="939" t="s">
        <v>1</v>
      </c>
      <c r="D6" s="939" t="s">
        <v>214</v>
      </c>
      <c r="E6" s="939" t="s">
        <v>171</v>
      </c>
      <c r="F6" s="939" t="s">
        <v>172</v>
      </c>
      <c r="G6" s="939" t="s">
        <v>279</v>
      </c>
    </row>
    <row r="7" spans="1:7">
      <c r="A7" s="939"/>
      <c r="B7" s="939"/>
      <c r="C7" s="939"/>
      <c r="D7" s="939"/>
      <c r="E7" s="939"/>
      <c r="F7" s="939"/>
      <c r="G7" s="939"/>
    </row>
    <row r="8" spans="1:7" ht="15.75" thickBot="1">
      <c r="A8" s="142">
        <v>1</v>
      </c>
      <c r="B8" s="110">
        <v>2</v>
      </c>
      <c r="C8" s="110">
        <v>3</v>
      </c>
      <c r="D8" s="110">
        <v>4</v>
      </c>
      <c r="E8" s="110">
        <v>5</v>
      </c>
      <c r="F8" s="110">
        <v>6</v>
      </c>
      <c r="G8" s="110">
        <v>7</v>
      </c>
    </row>
    <row r="9" spans="1:7">
      <c r="A9" s="143"/>
      <c r="B9" s="144"/>
      <c r="C9" s="145">
        <v>1</v>
      </c>
      <c r="D9" s="146"/>
      <c r="E9" s="144"/>
      <c r="F9" s="144"/>
      <c r="G9" s="144"/>
    </row>
    <row r="10" spans="1:7" ht="15.75" thickBot="1">
      <c r="A10" s="143"/>
      <c r="B10" s="147"/>
      <c r="C10" s="148">
        <v>2</v>
      </c>
      <c r="D10" s="149"/>
      <c r="E10" s="150"/>
      <c r="F10" s="150"/>
      <c r="G10" s="150"/>
    </row>
    <row r="11" spans="1:7" ht="15.75" thickBot="1">
      <c r="A11" s="151"/>
      <c r="B11" s="152" t="s">
        <v>14</v>
      </c>
      <c r="C11" s="153" t="s">
        <v>55</v>
      </c>
      <c r="D11" s="147" t="s">
        <v>280</v>
      </c>
      <c r="E11" s="147"/>
      <c r="F11" s="147"/>
      <c r="G11" s="147"/>
    </row>
    <row r="12" spans="1:7">
      <c r="A12" s="151"/>
      <c r="B12" s="152"/>
      <c r="C12" s="133"/>
      <c r="D12" s="137"/>
      <c r="E12" s="137"/>
      <c r="F12" s="137"/>
      <c r="G12" s="137"/>
    </row>
    <row r="13" spans="1:7">
      <c r="A13" s="940" t="s">
        <v>281</v>
      </c>
      <c r="B13" s="940"/>
      <c r="C13" s="940"/>
      <c r="D13" s="940"/>
      <c r="E13" s="940"/>
      <c r="F13" s="940"/>
      <c r="G13" s="940"/>
    </row>
    <row r="14" spans="1:7" ht="8.25" customHeight="1"/>
    <row r="15" spans="1:7">
      <c r="A15" s="939" t="s">
        <v>178</v>
      </c>
      <c r="B15" s="939" t="s">
        <v>278</v>
      </c>
      <c r="C15" s="939" t="s">
        <v>1</v>
      </c>
      <c r="D15" s="939" t="s">
        <v>214</v>
      </c>
      <c r="E15" s="939" t="s">
        <v>171</v>
      </c>
      <c r="F15" s="939" t="s">
        <v>172</v>
      </c>
      <c r="G15" s="939" t="s">
        <v>279</v>
      </c>
    </row>
    <row r="16" spans="1:7">
      <c r="A16" s="939"/>
      <c r="B16" s="939"/>
      <c r="C16" s="939"/>
      <c r="D16" s="939"/>
      <c r="E16" s="939"/>
      <c r="F16" s="939"/>
      <c r="G16" s="939"/>
    </row>
    <row r="17" spans="1:7" ht="15.75" thickBot="1">
      <c r="A17" s="142">
        <v>1</v>
      </c>
      <c r="B17" s="110">
        <v>2</v>
      </c>
      <c r="C17" s="110">
        <v>3</v>
      </c>
      <c r="D17" s="110">
        <v>4</v>
      </c>
      <c r="E17" s="110">
        <v>5</v>
      </c>
      <c r="F17" s="110">
        <v>6</v>
      </c>
      <c r="G17" s="110">
        <v>7</v>
      </c>
    </row>
    <row r="18" spans="1:7">
      <c r="A18" s="143"/>
      <c r="B18" s="144"/>
      <c r="C18" s="145">
        <v>1</v>
      </c>
      <c r="D18" s="146"/>
      <c r="E18" s="144"/>
      <c r="F18" s="144"/>
      <c r="G18" s="144"/>
    </row>
    <row r="19" spans="1:7">
      <c r="A19" s="143"/>
      <c r="B19" s="150"/>
      <c r="C19" s="148">
        <v>2</v>
      </c>
      <c r="D19" s="149"/>
      <c r="E19" s="150"/>
      <c r="F19" s="150"/>
      <c r="G19" s="150"/>
    </row>
    <row r="20" spans="1:7" ht="15.75" thickBot="1">
      <c r="A20" s="143"/>
      <c r="B20" s="147"/>
      <c r="C20" s="148">
        <v>3</v>
      </c>
      <c r="D20" s="149" t="s">
        <v>54</v>
      </c>
      <c r="E20" s="150"/>
      <c r="F20" s="150"/>
      <c r="G20" s="150"/>
    </row>
    <row r="21" spans="1:7" ht="15.75" thickBot="1">
      <c r="A21" s="151"/>
      <c r="B21" s="152" t="s">
        <v>14</v>
      </c>
      <c r="C21" s="153" t="s">
        <v>55</v>
      </c>
      <c r="D21" s="147" t="s">
        <v>280</v>
      </c>
      <c r="E21" s="147"/>
      <c r="F21" s="147"/>
      <c r="G21" s="147"/>
    </row>
    <row r="23" spans="1:7">
      <c r="A23" s="940" t="s">
        <v>282</v>
      </c>
      <c r="B23" s="940"/>
      <c r="C23" s="940"/>
      <c r="D23" s="940"/>
      <c r="E23" s="940"/>
      <c r="F23" s="940"/>
      <c r="G23" s="940"/>
    </row>
    <row r="24" spans="1:7" ht="6.75" customHeight="1"/>
    <row r="25" spans="1:7">
      <c r="A25" s="939" t="s">
        <v>178</v>
      </c>
      <c r="B25" s="939" t="s">
        <v>278</v>
      </c>
      <c r="C25" s="939" t="s">
        <v>1</v>
      </c>
      <c r="D25" s="939" t="s">
        <v>214</v>
      </c>
      <c r="E25" s="939" t="s">
        <v>171</v>
      </c>
      <c r="F25" s="939" t="s">
        <v>172</v>
      </c>
      <c r="G25" s="939" t="s">
        <v>279</v>
      </c>
    </row>
    <row r="26" spans="1:7">
      <c r="A26" s="939"/>
      <c r="B26" s="939"/>
      <c r="C26" s="939"/>
      <c r="D26" s="939"/>
      <c r="E26" s="939"/>
      <c r="F26" s="939"/>
      <c r="G26" s="939"/>
    </row>
    <row r="27" spans="1:7" ht="15.75" thickBot="1">
      <c r="A27" s="142">
        <v>1</v>
      </c>
      <c r="B27" s="110">
        <v>2</v>
      </c>
      <c r="C27" s="110">
        <v>3</v>
      </c>
      <c r="D27" s="110">
        <v>4</v>
      </c>
      <c r="E27" s="110">
        <v>5</v>
      </c>
      <c r="F27" s="110">
        <v>6</v>
      </c>
      <c r="G27" s="110">
        <v>7</v>
      </c>
    </row>
    <row r="28" spans="1:7">
      <c r="A28" s="143"/>
      <c r="B28" s="144"/>
      <c r="C28" s="145">
        <v>1</v>
      </c>
      <c r="D28" s="146"/>
      <c r="E28" s="144"/>
      <c r="F28" s="144"/>
      <c r="G28" s="144"/>
    </row>
    <row r="29" spans="1:7" ht="15.75" thickBot="1">
      <c r="A29" s="143"/>
      <c r="B29" s="147"/>
      <c r="C29" s="148">
        <v>2</v>
      </c>
      <c r="D29" s="149"/>
      <c r="E29" s="150"/>
      <c r="F29" s="150"/>
      <c r="G29" s="150"/>
    </row>
    <row r="30" spans="1:7" ht="15.75" thickBot="1">
      <c r="A30" s="151"/>
      <c r="B30" s="152" t="s">
        <v>14</v>
      </c>
      <c r="C30" s="153" t="s">
        <v>55</v>
      </c>
      <c r="D30" s="147" t="s">
        <v>280</v>
      </c>
      <c r="E30" s="147"/>
      <c r="F30" s="147"/>
      <c r="G30" s="147"/>
    </row>
    <row r="32" spans="1:7">
      <c r="A32" s="940" t="s">
        <v>283</v>
      </c>
      <c r="B32" s="940"/>
      <c r="C32" s="940"/>
      <c r="D32" s="940"/>
      <c r="E32" s="940"/>
      <c r="F32" s="940"/>
      <c r="G32" s="940"/>
    </row>
    <row r="33" spans="1:7" ht="9.75" customHeight="1"/>
    <row r="34" spans="1:7">
      <c r="A34" s="939" t="s">
        <v>178</v>
      </c>
      <c r="B34" s="939" t="s">
        <v>278</v>
      </c>
      <c r="C34" s="939" t="s">
        <v>1</v>
      </c>
      <c r="D34" s="939" t="s">
        <v>214</v>
      </c>
      <c r="E34" s="939" t="s">
        <v>171</v>
      </c>
      <c r="F34" s="939" t="s">
        <v>172</v>
      </c>
      <c r="G34" s="939" t="s">
        <v>279</v>
      </c>
    </row>
    <row r="35" spans="1:7">
      <c r="A35" s="939"/>
      <c r="B35" s="939"/>
      <c r="C35" s="939"/>
      <c r="D35" s="939"/>
      <c r="E35" s="939"/>
      <c r="F35" s="939"/>
      <c r="G35" s="939"/>
    </row>
    <row r="36" spans="1:7" ht="15.75" thickBot="1">
      <c r="A36" s="142">
        <v>1</v>
      </c>
      <c r="B36" s="110">
        <v>2</v>
      </c>
      <c r="C36" s="110">
        <v>3</v>
      </c>
      <c r="D36" s="110">
        <v>4</v>
      </c>
      <c r="E36" s="110">
        <v>5</v>
      </c>
      <c r="F36" s="110">
        <v>6</v>
      </c>
      <c r="G36" s="110">
        <v>7</v>
      </c>
    </row>
    <row r="37" spans="1:7">
      <c r="A37" s="143"/>
      <c r="B37" s="144"/>
      <c r="C37" s="145">
        <v>1</v>
      </c>
      <c r="D37" s="146"/>
      <c r="E37" s="144"/>
      <c r="F37" s="144"/>
      <c r="G37" s="144"/>
    </row>
    <row r="38" spans="1:7" ht="15.75" thickBot="1">
      <c r="A38" s="143"/>
      <c r="B38" s="147"/>
      <c r="C38" s="148">
        <v>2</v>
      </c>
      <c r="D38" s="149"/>
      <c r="E38" s="150"/>
      <c r="F38" s="150"/>
      <c r="G38" s="150"/>
    </row>
    <row r="39" spans="1:7" ht="15.75" thickBot="1">
      <c r="A39" s="151"/>
      <c r="B39" s="152" t="s">
        <v>14</v>
      </c>
      <c r="C39" s="153" t="s">
        <v>55</v>
      </c>
      <c r="D39" s="147" t="s">
        <v>280</v>
      </c>
      <c r="E39" s="147"/>
      <c r="F39" s="147"/>
      <c r="G39" s="147"/>
    </row>
  </sheetData>
  <mergeCells count="33">
    <mergeCell ref="A2:G2"/>
    <mergeCell ref="A4:G4"/>
    <mergeCell ref="A6:A7"/>
    <mergeCell ref="B6:B7"/>
    <mergeCell ref="C6:C7"/>
    <mergeCell ref="D6:D7"/>
    <mergeCell ref="E6:E7"/>
    <mergeCell ref="F6:F7"/>
    <mergeCell ref="G6:G7"/>
    <mergeCell ref="A13:G13"/>
    <mergeCell ref="A15:A16"/>
    <mergeCell ref="B15:B16"/>
    <mergeCell ref="C15:C16"/>
    <mergeCell ref="D15:D16"/>
    <mergeCell ref="E15:E16"/>
    <mergeCell ref="F15:F16"/>
    <mergeCell ref="G15:G16"/>
    <mergeCell ref="A23:G23"/>
    <mergeCell ref="A25:A26"/>
    <mergeCell ref="B25:B26"/>
    <mergeCell ref="C25:C26"/>
    <mergeCell ref="D25:D26"/>
    <mergeCell ref="E25:E26"/>
    <mergeCell ref="F25:F26"/>
    <mergeCell ref="G25:G26"/>
    <mergeCell ref="A32:G32"/>
    <mergeCell ref="A34:A35"/>
    <mergeCell ref="B34:B35"/>
    <mergeCell ref="C34:C35"/>
    <mergeCell ref="D34:D35"/>
    <mergeCell ref="E34:E35"/>
    <mergeCell ref="F34:F35"/>
    <mergeCell ref="G34:G35"/>
  </mergeCells>
  <pageMargins left="0.70866141732283472" right="0.51181102362204722" top="0.55118110236220474" bottom="0.55118110236220474" header="0.11811023622047245" footer="0.11811023622047245"/>
  <pageSetup paperSize="9" scale="9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Normal="100" zoomScaleSheetLayoutView="100" workbookViewId="0">
      <selection activeCell="R48" sqref="R48"/>
    </sheetView>
  </sheetViews>
  <sheetFormatPr defaultRowHeight="15"/>
  <cols>
    <col min="1" max="1" width="29.85546875" style="85" customWidth="1"/>
    <col min="2" max="2" width="10.140625" style="85" customWidth="1"/>
    <col min="3" max="3" width="11.7109375" style="85" customWidth="1"/>
    <col min="4" max="4" width="16.7109375" style="85" customWidth="1"/>
    <col min="5" max="5" width="14.7109375" style="85" customWidth="1"/>
    <col min="6" max="6" width="14" style="85" customWidth="1"/>
    <col min="7" max="7" width="12.85546875" style="85" customWidth="1"/>
    <col min="8" max="8" width="15.5703125" style="85" customWidth="1"/>
    <col min="9" max="9" width="17.7109375" style="85" customWidth="1"/>
    <col min="10" max="16384" width="9.140625" style="141"/>
  </cols>
  <sheetData>
    <row r="1" spans="1:9">
      <c r="A1" s="1116" t="s">
        <v>284</v>
      </c>
      <c r="B1" s="1116"/>
      <c r="C1" s="1116"/>
      <c r="D1" s="1116"/>
      <c r="E1" s="1116"/>
      <c r="F1" s="1116"/>
      <c r="G1" s="1116"/>
      <c r="H1" s="1116"/>
      <c r="I1" s="1116"/>
    </row>
    <row r="2" spans="1:9">
      <c r="A2" s="1116"/>
      <c r="B2" s="1116"/>
      <c r="C2" s="1116"/>
      <c r="D2" s="1116"/>
      <c r="E2" s="1116"/>
      <c r="F2" s="1116"/>
      <c r="G2" s="1116"/>
      <c r="H2" s="1116"/>
      <c r="I2" s="1116"/>
    </row>
    <row r="3" spans="1:9" ht="31.5" customHeight="1">
      <c r="A3" s="1114" t="s">
        <v>285</v>
      </c>
      <c r="B3" s="1114"/>
      <c r="C3" s="1114"/>
      <c r="D3" s="1114"/>
      <c r="E3" s="1114"/>
      <c r="F3" s="1114"/>
      <c r="G3" s="1114"/>
      <c r="H3" s="1114"/>
      <c r="I3" s="1114"/>
    </row>
    <row r="4" spans="1:9" ht="12.75" customHeight="1">
      <c r="A4" s="154"/>
      <c r="B4" s="154"/>
      <c r="C4" s="154"/>
      <c r="D4" s="154"/>
      <c r="E4" s="154"/>
      <c r="F4" s="154"/>
      <c r="G4" s="154"/>
      <c r="H4" s="154"/>
      <c r="I4" s="154"/>
    </row>
    <row r="5" spans="1:9" ht="34.5" customHeight="1">
      <c r="A5" s="1038" t="s">
        <v>178</v>
      </c>
      <c r="B5" s="939"/>
      <c r="C5" s="941" t="s">
        <v>286</v>
      </c>
      <c r="D5" s="939" t="s">
        <v>287</v>
      </c>
      <c r="E5" s="939"/>
      <c r="F5" s="939" t="s">
        <v>171</v>
      </c>
      <c r="G5" s="939"/>
      <c r="H5" s="939" t="s">
        <v>288</v>
      </c>
      <c r="I5" s="939" t="s">
        <v>289</v>
      </c>
    </row>
    <row r="6" spans="1:9">
      <c r="A6" s="1038"/>
      <c r="B6" s="939"/>
      <c r="C6" s="942"/>
      <c r="D6" s="939" t="s">
        <v>290</v>
      </c>
      <c r="E6" s="939" t="s">
        <v>291</v>
      </c>
      <c r="F6" s="939" t="s">
        <v>292</v>
      </c>
      <c r="G6" s="939" t="s">
        <v>293</v>
      </c>
      <c r="H6" s="939"/>
      <c r="I6" s="939"/>
    </row>
    <row r="7" spans="1:9" ht="15" customHeight="1">
      <c r="A7" s="1038"/>
      <c r="B7" s="939"/>
      <c r="C7" s="942"/>
      <c r="D7" s="939"/>
      <c r="E7" s="939"/>
      <c r="F7" s="939"/>
      <c r="G7" s="939"/>
      <c r="H7" s="939"/>
      <c r="I7" s="939"/>
    </row>
    <row r="8" spans="1:9">
      <c r="A8" s="1038"/>
      <c r="B8" s="939"/>
      <c r="C8" s="1115"/>
      <c r="D8" s="939"/>
      <c r="E8" s="939"/>
      <c r="F8" s="939"/>
      <c r="G8" s="939"/>
      <c r="H8" s="939"/>
      <c r="I8" s="939"/>
    </row>
    <row r="9" spans="1:9" ht="15.75" thickBot="1">
      <c r="A9" s="1112">
        <v>1</v>
      </c>
      <c r="B9" s="1035"/>
      <c r="C9" s="155">
        <v>2</v>
      </c>
      <c r="D9" s="156">
        <v>3</v>
      </c>
      <c r="E9" s="156">
        <v>4</v>
      </c>
      <c r="F9" s="156">
        <v>5</v>
      </c>
      <c r="G9" s="156">
        <v>6</v>
      </c>
      <c r="H9" s="156">
        <v>7</v>
      </c>
      <c r="I9" s="156">
        <v>8</v>
      </c>
    </row>
    <row r="10" spans="1:9">
      <c r="A10" s="1113"/>
      <c r="B10" s="1094"/>
      <c r="C10" s="157"/>
      <c r="D10" s="158"/>
      <c r="E10" s="159"/>
      <c r="F10" s="159"/>
      <c r="G10" s="159"/>
      <c r="H10" s="159"/>
      <c r="I10" s="160"/>
    </row>
    <row r="11" spans="1:9">
      <c r="A11" s="1113"/>
      <c r="B11" s="1094"/>
      <c r="C11" s="161"/>
      <c r="D11" s="162"/>
      <c r="E11" s="143"/>
      <c r="F11" s="143"/>
      <c r="G11" s="143"/>
      <c r="H11" s="143"/>
      <c r="I11" s="163"/>
    </row>
    <row r="12" spans="1:9">
      <c r="A12" s="1113"/>
      <c r="B12" s="1094"/>
      <c r="C12" s="164"/>
      <c r="D12" s="143"/>
      <c r="E12" s="143"/>
      <c r="F12" s="143"/>
      <c r="G12" s="143"/>
      <c r="H12" s="143"/>
      <c r="I12" s="163"/>
    </row>
    <row r="13" spans="1:9" ht="15.75" thickBot="1">
      <c r="A13" s="1109" t="s">
        <v>14</v>
      </c>
      <c r="B13" s="1110"/>
      <c r="C13" s="165"/>
      <c r="D13" s="166" t="s">
        <v>280</v>
      </c>
      <c r="E13" s="167" t="s">
        <v>280</v>
      </c>
      <c r="F13" s="168"/>
      <c r="G13" s="168"/>
      <c r="H13" s="168"/>
      <c r="I13" s="169"/>
    </row>
    <row r="14" spans="1:9">
      <c r="A14" s="112"/>
      <c r="B14" s="112"/>
      <c r="C14" s="115"/>
      <c r="D14" s="170"/>
      <c r="E14" s="171"/>
      <c r="F14" s="136"/>
      <c r="G14" s="136"/>
      <c r="H14" s="136"/>
      <c r="I14" s="136"/>
    </row>
    <row r="15" spans="1:9" ht="31.5" customHeight="1">
      <c r="A15" s="1114" t="s">
        <v>294</v>
      </c>
      <c r="B15" s="1114"/>
      <c r="C15" s="1114"/>
      <c r="D15" s="1114"/>
      <c r="E15" s="1114"/>
      <c r="F15" s="1114"/>
      <c r="G15" s="1114"/>
      <c r="H15" s="1114"/>
      <c r="I15" s="1114"/>
    </row>
    <row r="16" spans="1:9" ht="12.75" customHeight="1">
      <c r="A16" s="154"/>
      <c r="B16" s="154"/>
      <c r="C16" s="154"/>
      <c r="D16" s="154"/>
      <c r="E16" s="154"/>
      <c r="F16" s="154"/>
      <c r="G16" s="154"/>
      <c r="H16" s="154"/>
      <c r="I16" s="154"/>
    </row>
    <row r="17" spans="1:9" ht="26.25" customHeight="1">
      <c r="A17" s="1038" t="s">
        <v>178</v>
      </c>
      <c r="B17" s="939"/>
      <c r="C17" s="941" t="s">
        <v>286</v>
      </c>
      <c r="D17" s="939" t="s">
        <v>287</v>
      </c>
      <c r="E17" s="939"/>
      <c r="F17" s="939" t="s">
        <v>171</v>
      </c>
      <c r="G17" s="939"/>
      <c r="H17" s="939" t="s">
        <v>288</v>
      </c>
      <c r="I17" s="939" t="s">
        <v>289</v>
      </c>
    </row>
    <row r="18" spans="1:9">
      <c r="A18" s="1038"/>
      <c r="B18" s="939"/>
      <c r="C18" s="942"/>
      <c r="D18" s="939" t="s">
        <v>290</v>
      </c>
      <c r="E18" s="939" t="s">
        <v>291</v>
      </c>
      <c r="F18" s="939" t="s">
        <v>292</v>
      </c>
      <c r="G18" s="939" t="s">
        <v>293</v>
      </c>
      <c r="H18" s="939"/>
      <c r="I18" s="939"/>
    </row>
    <row r="19" spans="1:9" ht="15" customHeight="1">
      <c r="A19" s="1038"/>
      <c r="B19" s="939"/>
      <c r="C19" s="942"/>
      <c r="D19" s="939"/>
      <c r="E19" s="939"/>
      <c r="F19" s="939"/>
      <c r="G19" s="939"/>
      <c r="H19" s="939"/>
      <c r="I19" s="939"/>
    </row>
    <row r="20" spans="1:9">
      <c r="A20" s="1038"/>
      <c r="B20" s="939"/>
      <c r="C20" s="1115"/>
      <c r="D20" s="939"/>
      <c r="E20" s="939"/>
      <c r="F20" s="939"/>
      <c r="G20" s="939"/>
      <c r="H20" s="939"/>
      <c r="I20" s="939"/>
    </row>
    <row r="21" spans="1:9" ht="15.75" thickBot="1">
      <c r="A21" s="1112">
        <v>1</v>
      </c>
      <c r="B21" s="1035"/>
      <c r="C21" s="155">
        <v>2</v>
      </c>
      <c r="D21" s="156">
        <v>3</v>
      </c>
      <c r="E21" s="156">
        <v>4</v>
      </c>
      <c r="F21" s="156">
        <v>5</v>
      </c>
      <c r="G21" s="156">
        <v>6</v>
      </c>
      <c r="H21" s="156">
        <v>7</v>
      </c>
      <c r="I21" s="156">
        <v>8</v>
      </c>
    </row>
    <row r="22" spans="1:9">
      <c r="A22" s="1113"/>
      <c r="B22" s="1094"/>
      <c r="C22" s="157"/>
      <c r="D22" s="158"/>
      <c r="E22" s="159"/>
      <c r="F22" s="159"/>
      <c r="G22" s="159"/>
      <c r="H22" s="159"/>
      <c r="I22" s="160"/>
    </row>
    <row r="23" spans="1:9">
      <c r="A23" s="1113"/>
      <c r="B23" s="1094"/>
      <c r="C23" s="161"/>
      <c r="D23" s="162"/>
      <c r="E23" s="143"/>
      <c r="F23" s="143"/>
      <c r="G23" s="143"/>
      <c r="H23" s="143"/>
      <c r="I23" s="163"/>
    </row>
    <row r="24" spans="1:9">
      <c r="A24" s="1113"/>
      <c r="B24" s="1094"/>
      <c r="C24" s="164"/>
      <c r="D24" s="143"/>
      <c r="E24" s="143"/>
      <c r="F24" s="143"/>
      <c r="G24" s="143"/>
      <c r="H24" s="143"/>
      <c r="I24" s="163"/>
    </row>
    <row r="25" spans="1:9" ht="15.75" thickBot="1">
      <c r="A25" s="1109" t="s">
        <v>14</v>
      </c>
      <c r="B25" s="1110"/>
      <c r="C25" s="165"/>
      <c r="D25" s="166" t="s">
        <v>280</v>
      </c>
      <c r="E25" s="167" t="s">
        <v>280</v>
      </c>
      <c r="F25" s="168"/>
      <c r="G25" s="168"/>
      <c r="H25" s="168"/>
      <c r="I25" s="169"/>
    </row>
    <row r="26" spans="1:9">
      <c r="A26" s="112"/>
      <c r="B26" s="112"/>
      <c r="C26" s="115"/>
      <c r="D26" s="170"/>
      <c r="E26" s="171"/>
      <c r="F26" s="136"/>
      <c r="G26" s="136"/>
      <c r="H26" s="136"/>
      <c r="I26" s="136"/>
    </row>
    <row r="27" spans="1:9" ht="36" customHeight="1">
      <c r="A27" s="1114" t="s">
        <v>295</v>
      </c>
      <c r="B27" s="1114"/>
      <c r="C27" s="1114"/>
      <c r="D27" s="1114"/>
      <c r="E27" s="1114"/>
      <c r="F27" s="1114"/>
      <c r="G27" s="1114"/>
      <c r="H27" s="1114"/>
      <c r="I27" s="1114"/>
    </row>
    <row r="28" spans="1:9" ht="15.75" customHeight="1">
      <c r="A28" s="154"/>
      <c r="B28" s="154"/>
      <c r="C28" s="154"/>
      <c r="D28" s="154"/>
      <c r="E28" s="154"/>
      <c r="F28" s="154"/>
      <c r="G28" s="154"/>
      <c r="H28" s="154"/>
      <c r="I28" s="154"/>
    </row>
    <row r="29" spans="1:9" ht="27.75" customHeight="1">
      <c r="A29" s="1038" t="s">
        <v>178</v>
      </c>
      <c r="B29" s="939"/>
      <c r="C29" s="939" t="s">
        <v>286</v>
      </c>
      <c r="D29" s="939" t="s">
        <v>287</v>
      </c>
      <c r="E29" s="939"/>
      <c r="F29" s="939" t="s">
        <v>171</v>
      </c>
      <c r="G29" s="939"/>
      <c r="H29" s="939" t="s">
        <v>288</v>
      </c>
      <c r="I29" s="939" t="s">
        <v>296</v>
      </c>
    </row>
    <row r="30" spans="1:9">
      <c r="A30" s="1038"/>
      <c r="B30" s="939"/>
      <c r="C30" s="939"/>
      <c r="D30" s="939" t="s">
        <v>290</v>
      </c>
      <c r="E30" s="939" t="s">
        <v>291</v>
      </c>
      <c r="F30" s="939" t="s">
        <v>292</v>
      </c>
      <c r="G30" s="939" t="s">
        <v>293</v>
      </c>
      <c r="H30" s="939"/>
      <c r="I30" s="939"/>
    </row>
    <row r="31" spans="1:9" ht="15" customHeight="1">
      <c r="A31" s="1038"/>
      <c r="B31" s="939"/>
      <c r="C31" s="939"/>
      <c r="D31" s="939"/>
      <c r="E31" s="939"/>
      <c r="F31" s="939"/>
      <c r="G31" s="939"/>
      <c r="H31" s="939"/>
      <c r="I31" s="939"/>
    </row>
    <row r="32" spans="1:9">
      <c r="A32" s="1038"/>
      <c r="B32" s="939"/>
      <c r="C32" s="939"/>
      <c r="D32" s="939"/>
      <c r="E32" s="939"/>
      <c r="F32" s="939"/>
      <c r="G32" s="939"/>
      <c r="H32" s="939"/>
      <c r="I32" s="939"/>
    </row>
    <row r="33" spans="1:9" ht="15.75" thickBot="1">
      <c r="A33" s="1112">
        <v>1</v>
      </c>
      <c r="B33" s="1035"/>
      <c r="C33" s="155">
        <v>2</v>
      </c>
      <c r="D33" s="156">
        <v>3</v>
      </c>
      <c r="E33" s="156">
        <v>4</v>
      </c>
      <c r="F33" s="156">
        <v>5</v>
      </c>
      <c r="G33" s="156">
        <v>6</v>
      </c>
      <c r="H33" s="156">
        <v>7</v>
      </c>
      <c r="I33" s="156">
        <v>8</v>
      </c>
    </row>
    <row r="34" spans="1:9">
      <c r="A34" s="1113"/>
      <c r="B34" s="1094"/>
      <c r="C34" s="172"/>
      <c r="D34" s="158"/>
      <c r="E34" s="159"/>
      <c r="F34" s="159"/>
      <c r="G34" s="159"/>
      <c r="H34" s="159"/>
      <c r="I34" s="159"/>
    </row>
    <row r="35" spans="1:9">
      <c r="A35" s="1113"/>
      <c r="B35" s="1094"/>
      <c r="C35" s="173"/>
      <c r="D35" s="162"/>
      <c r="E35" s="143"/>
      <c r="F35" s="143"/>
      <c r="G35" s="143"/>
      <c r="H35" s="143"/>
      <c r="I35" s="143"/>
    </row>
    <row r="36" spans="1:9">
      <c r="A36" s="1113"/>
      <c r="B36" s="1094"/>
      <c r="C36" s="174"/>
      <c r="D36" s="143"/>
      <c r="E36" s="143"/>
      <c r="F36" s="143"/>
      <c r="G36" s="143"/>
      <c r="H36" s="143"/>
      <c r="I36" s="143"/>
    </row>
    <row r="37" spans="1:9" ht="15.75" thickBot="1">
      <c r="A37" s="1109" t="s">
        <v>14</v>
      </c>
      <c r="B37" s="1110"/>
      <c r="C37" s="175"/>
      <c r="D37" s="166" t="s">
        <v>280</v>
      </c>
      <c r="E37" s="167" t="s">
        <v>280</v>
      </c>
      <c r="F37" s="168"/>
      <c r="G37" s="168"/>
      <c r="H37" s="168"/>
      <c r="I37" s="168"/>
    </row>
    <row r="38" spans="1:9">
      <c r="A38" s="112"/>
      <c r="B38" s="112"/>
      <c r="C38" s="115"/>
      <c r="D38" s="170"/>
      <c r="E38" s="171"/>
      <c r="F38" s="136"/>
      <c r="G38" s="136"/>
      <c r="H38" s="136"/>
      <c r="I38" s="136"/>
    </row>
    <row r="39" spans="1:9">
      <c r="A39" s="112"/>
      <c r="B39" s="112"/>
      <c r="C39" s="115"/>
      <c r="D39" s="170"/>
      <c r="E39" s="171"/>
      <c r="F39" s="136"/>
      <c r="G39" s="136"/>
      <c r="H39" s="136"/>
      <c r="I39" s="136"/>
    </row>
    <row r="40" spans="1:9">
      <c r="A40" s="1114" t="s">
        <v>297</v>
      </c>
      <c r="B40" s="1114"/>
      <c r="C40" s="1114"/>
      <c r="D40" s="1114"/>
      <c r="E40" s="1114"/>
      <c r="F40" s="1114"/>
      <c r="G40" s="1114"/>
      <c r="H40" s="1114"/>
      <c r="I40" s="1114"/>
    </row>
    <row r="41" spans="1:9">
      <c r="A41" s="1114"/>
      <c r="B41" s="1114"/>
      <c r="C41" s="1114"/>
      <c r="D41" s="1114"/>
      <c r="E41" s="1114"/>
      <c r="F41" s="1114"/>
      <c r="G41" s="1114"/>
      <c r="H41" s="1114"/>
      <c r="I41" s="1114"/>
    </row>
    <row r="42" spans="1:9" ht="15" customHeight="1">
      <c r="A42" s="1038" t="s">
        <v>178</v>
      </c>
      <c r="B42" s="939"/>
      <c r="C42" s="939" t="s">
        <v>286</v>
      </c>
      <c r="D42" s="939" t="s">
        <v>287</v>
      </c>
      <c r="E42" s="939"/>
      <c r="F42" s="939" t="s">
        <v>171</v>
      </c>
      <c r="G42" s="939"/>
      <c r="H42" s="939" t="s">
        <v>288</v>
      </c>
      <c r="I42" s="939" t="s">
        <v>289</v>
      </c>
    </row>
    <row r="43" spans="1:9">
      <c r="A43" s="1038"/>
      <c r="B43" s="939"/>
      <c r="C43" s="939"/>
      <c r="D43" s="939"/>
      <c r="E43" s="939"/>
      <c r="F43" s="939"/>
      <c r="G43" s="939"/>
      <c r="H43" s="939"/>
      <c r="I43" s="939"/>
    </row>
    <row r="44" spans="1:9">
      <c r="A44" s="1038"/>
      <c r="B44" s="939"/>
      <c r="C44" s="939"/>
      <c r="D44" s="939" t="s">
        <v>290</v>
      </c>
      <c r="E44" s="939" t="s">
        <v>291</v>
      </c>
      <c r="F44" s="939" t="s">
        <v>292</v>
      </c>
      <c r="G44" s="939" t="s">
        <v>293</v>
      </c>
      <c r="H44" s="939"/>
      <c r="I44" s="939"/>
    </row>
    <row r="45" spans="1:9" ht="15" customHeight="1">
      <c r="A45" s="1038"/>
      <c r="B45" s="939"/>
      <c r="C45" s="939"/>
      <c r="D45" s="939"/>
      <c r="E45" s="939"/>
      <c r="F45" s="939"/>
      <c r="G45" s="939"/>
      <c r="H45" s="939"/>
      <c r="I45" s="939"/>
    </row>
    <row r="46" spans="1:9">
      <c r="A46" s="1038"/>
      <c r="B46" s="939"/>
      <c r="C46" s="939"/>
      <c r="D46" s="939"/>
      <c r="E46" s="939"/>
      <c r="F46" s="939"/>
      <c r="G46" s="939"/>
      <c r="H46" s="939"/>
      <c r="I46" s="939"/>
    </row>
    <row r="47" spans="1:9" ht="15.75" thickBot="1">
      <c r="A47" s="1112">
        <v>1</v>
      </c>
      <c r="B47" s="1035"/>
      <c r="C47" s="155">
        <v>2</v>
      </c>
      <c r="D47" s="156">
        <v>3</v>
      </c>
      <c r="E47" s="156">
        <v>4</v>
      </c>
      <c r="F47" s="156">
        <v>5</v>
      </c>
      <c r="G47" s="156">
        <v>6</v>
      </c>
      <c r="H47" s="156">
        <v>7</v>
      </c>
      <c r="I47" s="156">
        <v>8</v>
      </c>
    </row>
    <row r="48" spans="1:9">
      <c r="A48" s="1113"/>
      <c r="B48" s="1094"/>
      <c r="C48" s="172"/>
      <c r="D48" s="158"/>
      <c r="E48" s="159"/>
      <c r="F48" s="159"/>
      <c r="G48" s="159"/>
      <c r="H48" s="159"/>
      <c r="I48" s="159"/>
    </row>
    <row r="49" spans="1:9">
      <c r="A49" s="1113"/>
      <c r="B49" s="1094"/>
      <c r="C49" s="173"/>
      <c r="D49" s="162"/>
      <c r="E49" s="143"/>
      <c r="F49" s="143"/>
      <c r="G49" s="143"/>
      <c r="H49" s="143"/>
      <c r="I49" s="143"/>
    </row>
    <row r="50" spans="1:9">
      <c r="A50" s="1113"/>
      <c r="B50" s="1094"/>
      <c r="C50" s="174"/>
      <c r="D50" s="143"/>
      <c r="E50" s="143"/>
      <c r="F50" s="143"/>
      <c r="G50" s="143"/>
      <c r="H50" s="143"/>
      <c r="I50" s="143"/>
    </row>
    <row r="51" spans="1:9" ht="15.75" thickBot="1">
      <c r="A51" s="1109" t="s">
        <v>14</v>
      </c>
      <c r="B51" s="1110"/>
      <c r="C51" s="175"/>
      <c r="D51" s="166" t="s">
        <v>280</v>
      </c>
      <c r="E51" s="167" t="s">
        <v>280</v>
      </c>
      <c r="F51" s="168"/>
      <c r="G51" s="168"/>
      <c r="H51" s="168"/>
      <c r="I51" s="168"/>
    </row>
    <row r="52" spans="1:9">
      <c r="A52" s="1111"/>
      <c r="B52" s="1111"/>
      <c r="C52" s="1111"/>
      <c r="D52" s="1111"/>
      <c r="E52" s="1111"/>
      <c r="F52" s="1111"/>
      <c r="G52" s="1111"/>
      <c r="H52" s="1111"/>
      <c r="I52" s="1111"/>
    </row>
    <row r="53" spans="1:9">
      <c r="A53" s="1111"/>
      <c r="B53" s="1111"/>
      <c r="C53" s="1111"/>
      <c r="D53" s="1111"/>
      <c r="E53" s="1111"/>
      <c r="F53" s="1111"/>
      <c r="G53" s="1111"/>
      <c r="H53" s="1111"/>
      <c r="I53" s="1111"/>
    </row>
    <row r="54" spans="1:9">
      <c r="A54" s="1111"/>
      <c r="B54" s="1111"/>
      <c r="C54" s="1111"/>
      <c r="D54" s="1111"/>
      <c r="E54" s="1111"/>
      <c r="F54" s="1111"/>
      <c r="G54" s="1111"/>
      <c r="H54" s="1111"/>
      <c r="I54" s="1111"/>
    </row>
    <row r="55" spans="1:9">
      <c r="A55" s="1111"/>
      <c r="B55" s="1111"/>
      <c r="C55" s="1111"/>
      <c r="D55" s="1111"/>
      <c r="E55" s="1111"/>
      <c r="F55" s="1111"/>
      <c r="G55" s="1111"/>
      <c r="H55" s="1111"/>
      <c r="I55" s="1111"/>
    </row>
  </sheetData>
  <mergeCells count="66">
    <mergeCell ref="A12:B12"/>
    <mergeCell ref="A1:I2"/>
    <mergeCell ref="A3:I3"/>
    <mergeCell ref="A5:B8"/>
    <mergeCell ref="C5:C8"/>
    <mergeCell ref="D5:E5"/>
    <mergeCell ref="F5:G5"/>
    <mergeCell ref="H5:H8"/>
    <mergeCell ref="I5:I8"/>
    <mergeCell ref="D6:D8"/>
    <mergeCell ref="E6:E8"/>
    <mergeCell ref="F6:F8"/>
    <mergeCell ref="G6:G8"/>
    <mergeCell ref="A9:B9"/>
    <mergeCell ref="A10:B10"/>
    <mergeCell ref="A11:B11"/>
    <mergeCell ref="A24:B24"/>
    <mergeCell ref="A13:B13"/>
    <mergeCell ref="A15:I15"/>
    <mergeCell ref="A17:B20"/>
    <mergeCell ref="C17:C20"/>
    <mergeCell ref="D17:E17"/>
    <mergeCell ref="F17:G17"/>
    <mergeCell ref="H17:H20"/>
    <mergeCell ref="I17:I20"/>
    <mergeCell ref="D18:D20"/>
    <mergeCell ref="E18:E20"/>
    <mergeCell ref="F18:F20"/>
    <mergeCell ref="G18:G20"/>
    <mergeCell ref="A21:B21"/>
    <mergeCell ref="A22:B22"/>
    <mergeCell ref="A23:B23"/>
    <mergeCell ref="A36:B36"/>
    <mergeCell ref="A25:B25"/>
    <mergeCell ref="A27:I27"/>
    <mergeCell ref="A29:B32"/>
    <mergeCell ref="C29:C32"/>
    <mergeCell ref="D29:E29"/>
    <mergeCell ref="F29:G29"/>
    <mergeCell ref="H29:H32"/>
    <mergeCell ref="I29:I32"/>
    <mergeCell ref="D30:D32"/>
    <mergeCell ref="E30:E32"/>
    <mergeCell ref="F30:F32"/>
    <mergeCell ref="G30:G32"/>
    <mergeCell ref="A33:B33"/>
    <mergeCell ref="A34:B34"/>
    <mergeCell ref="A35:B35"/>
    <mergeCell ref="A37:B37"/>
    <mergeCell ref="A40:I41"/>
    <mergeCell ref="A42:B46"/>
    <mergeCell ref="C42:C46"/>
    <mergeCell ref="D42:E43"/>
    <mergeCell ref="F42:G43"/>
    <mergeCell ref="H42:H46"/>
    <mergeCell ref="I42:I46"/>
    <mergeCell ref="D44:D46"/>
    <mergeCell ref="E44:E46"/>
    <mergeCell ref="A51:B51"/>
    <mergeCell ref="A52:I55"/>
    <mergeCell ref="F44:F46"/>
    <mergeCell ref="G44:G46"/>
    <mergeCell ref="A47:B47"/>
    <mergeCell ref="A48:B48"/>
    <mergeCell ref="A49:B49"/>
    <mergeCell ref="A50:B50"/>
  </mergeCells>
  <pageMargins left="0.25" right="0.25" top="0.75" bottom="0.75" header="0.3" footer="0.3"/>
  <pageSetup paperSize="9" scale="99" orientation="landscape" r:id="rId1"/>
  <rowBreaks count="1" manualBreakCount="1">
    <brk id="2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6"/>
  <sheetViews>
    <sheetView view="pageBreakPreview" zoomScale="110" zoomScaleNormal="100" zoomScaleSheetLayoutView="110" workbookViewId="0">
      <selection sqref="A1:H57"/>
    </sheetView>
  </sheetViews>
  <sheetFormatPr defaultRowHeight="15"/>
  <cols>
    <col min="1" max="1" width="7.140625" style="6" customWidth="1"/>
    <col min="2" max="2" width="55.5703125" style="6" customWidth="1"/>
    <col min="3" max="3" width="11.28515625" style="6" customWidth="1"/>
    <col min="4" max="4" width="8.7109375" style="6" customWidth="1"/>
    <col min="5" max="5" width="7.85546875" style="6" customWidth="1"/>
    <col min="6" max="6" width="15.42578125" style="6" customWidth="1"/>
    <col min="7" max="8" width="16.28515625" style="6" customWidth="1"/>
    <col min="9" max="16384" width="9.140625" style="6"/>
  </cols>
  <sheetData>
    <row r="1" spans="1:11">
      <c r="H1" s="176" t="s">
        <v>298</v>
      </c>
    </row>
    <row r="2" spans="1:11" ht="15.75">
      <c r="A2" s="177" t="s">
        <v>299</v>
      </c>
      <c r="I2" s="178"/>
      <c r="J2" s="179"/>
      <c r="K2" s="179"/>
    </row>
    <row r="3" spans="1:11" ht="10.5" customHeight="1">
      <c r="I3" s="178"/>
      <c r="J3" s="179"/>
      <c r="K3" s="179"/>
    </row>
    <row r="4" spans="1:11" ht="30" customHeight="1">
      <c r="A4" s="1154" t="s">
        <v>0</v>
      </c>
      <c r="B4" s="1155"/>
      <c r="C4" s="1158" t="s">
        <v>1</v>
      </c>
      <c r="D4" s="1160" t="s">
        <v>152</v>
      </c>
      <c r="E4" s="1161"/>
      <c r="F4" s="1162"/>
      <c r="G4" s="1162"/>
      <c r="H4" s="1162"/>
      <c r="I4" s="178"/>
      <c r="J4" s="179"/>
      <c r="K4" s="179"/>
    </row>
    <row r="5" spans="1:11" ht="69.75" customHeight="1">
      <c r="A5" s="1156"/>
      <c r="B5" s="1157"/>
      <c r="C5" s="1159"/>
      <c r="D5" s="1163" t="s">
        <v>1059</v>
      </c>
      <c r="E5" s="1164"/>
      <c r="F5" s="729" t="s">
        <v>1060</v>
      </c>
      <c r="G5" s="692" t="s">
        <v>1061</v>
      </c>
      <c r="H5" s="692" t="s">
        <v>1062</v>
      </c>
      <c r="I5" s="3"/>
      <c r="J5" s="3"/>
      <c r="K5" s="179"/>
    </row>
    <row r="6" spans="1:11" ht="26.25" customHeight="1">
      <c r="A6" s="1151" t="s">
        <v>304</v>
      </c>
      <c r="B6" s="1152"/>
      <c r="C6" s="12"/>
      <c r="D6" s="1153">
        <v>17322774.420000002</v>
      </c>
      <c r="E6" s="1150"/>
      <c r="F6" s="182"/>
      <c r="G6" s="182"/>
      <c r="H6" s="661"/>
      <c r="I6" s="178"/>
      <c r="J6" s="179"/>
      <c r="K6" s="179"/>
    </row>
    <row r="7" spans="1:11" ht="45.75" customHeight="1">
      <c r="A7" s="1148" t="s">
        <v>305</v>
      </c>
      <c r="B7" s="1148"/>
      <c r="C7" s="12"/>
      <c r="D7" s="1149">
        <v>2631547.11</v>
      </c>
      <c r="E7" s="1150"/>
      <c r="F7" s="182"/>
      <c r="G7" s="182"/>
      <c r="H7" s="661"/>
    </row>
    <row r="8" spans="1:11" ht="27" customHeight="1">
      <c r="A8" s="1151" t="s">
        <v>306</v>
      </c>
      <c r="B8" s="1152"/>
      <c r="C8" s="12"/>
      <c r="D8" s="1153">
        <v>3922788.45</v>
      </c>
      <c r="E8" s="1150"/>
      <c r="F8" s="182"/>
      <c r="G8" s="662"/>
      <c r="H8" s="661"/>
    </row>
    <row r="9" spans="1:11" ht="45.75" customHeight="1">
      <c r="A9" s="1148" t="s">
        <v>307</v>
      </c>
      <c r="B9" s="1148"/>
      <c r="C9" s="12"/>
      <c r="D9" s="1153">
        <v>153834.84</v>
      </c>
      <c r="E9" s="1150"/>
      <c r="F9" s="182"/>
      <c r="G9" s="662"/>
      <c r="H9" s="661"/>
    </row>
    <row r="10" spans="1:11" ht="15.75">
      <c r="A10" s="1144" t="s">
        <v>14</v>
      </c>
      <c r="B10" s="1145"/>
      <c r="C10" s="11">
        <v>100</v>
      </c>
      <c r="D10" s="1146">
        <f>D9+D8+D7+D6</f>
        <v>24030944.82</v>
      </c>
      <c r="E10" s="1147"/>
      <c r="F10" s="661"/>
      <c r="G10" s="661"/>
      <c r="H10" s="661"/>
    </row>
    <row r="11" spans="1:11" ht="11.25" customHeight="1"/>
    <row r="12" spans="1:11" ht="15.75">
      <c r="A12" s="177" t="s">
        <v>308</v>
      </c>
      <c r="C12" s="183"/>
      <c r="D12" s="183"/>
      <c r="E12" s="183"/>
      <c r="F12" s="183"/>
      <c r="G12" s="183"/>
      <c r="H12" s="183"/>
    </row>
    <row r="13" spans="1:11" ht="30" customHeight="1">
      <c r="A13" s="1133" t="s">
        <v>1081</v>
      </c>
      <c r="B13" s="1143"/>
      <c r="C13" s="1143"/>
      <c r="D13" s="1143"/>
      <c r="E13" s="1143"/>
      <c r="F13" s="1143"/>
      <c r="G13" s="1143"/>
      <c r="H13" s="1143"/>
    </row>
    <row r="14" spans="1:11" ht="10.5" customHeight="1">
      <c r="B14" s="7"/>
      <c r="C14" s="7"/>
      <c r="D14" s="7"/>
      <c r="E14" s="7"/>
      <c r="F14" s="7"/>
      <c r="G14" s="7"/>
      <c r="H14" s="7"/>
    </row>
    <row r="15" spans="1:11" ht="81.75" customHeight="1">
      <c r="A15" s="184" t="s">
        <v>309</v>
      </c>
      <c r="B15" s="1134" t="s">
        <v>0</v>
      </c>
      <c r="C15" s="1135"/>
      <c r="D15" s="1136"/>
      <c r="E15" s="185" t="s">
        <v>1</v>
      </c>
      <c r="F15" s="185" t="s">
        <v>310</v>
      </c>
      <c r="G15" s="185" t="s">
        <v>311</v>
      </c>
      <c r="H15" s="185" t="s">
        <v>312</v>
      </c>
    </row>
    <row r="16" spans="1:11" ht="15.75">
      <c r="A16" s="185">
        <v>1</v>
      </c>
      <c r="B16" s="1137">
        <v>2</v>
      </c>
      <c r="C16" s="1135"/>
      <c r="D16" s="1136"/>
      <c r="E16" s="186">
        <v>3</v>
      </c>
      <c r="F16" s="186">
        <v>4</v>
      </c>
      <c r="G16" s="185">
        <v>5</v>
      </c>
      <c r="H16" s="185">
        <v>6</v>
      </c>
    </row>
    <row r="17" spans="1:8" ht="26.25" customHeight="1">
      <c r="A17" s="185">
        <v>1</v>
      </c>
      <c r="B17" s="1117" t="s">
        <v>313</v>
      </c>
      <c r="C17" s="1118"/>
      <c r="D17" s="1119"/>
      <c r="E17" s="187"/>
      <c r="F17" s="187"/>
      <c r="G17" s="725">
        <f>'Раздел 1'!E44</f>
        <v>76917420.530000001</v>
      </c>
      <c r="H17" s="725">
        <f>D6</f>
        <v>17322774.420000002</v>
      </c>
    </row>
    <row r="18" spans="1:8" ht="23.25" customHeight="1">
      <c r="A18" s="185"/>
      <c r="B18" s="1120" t="s">
        <v>314</v>
      </c>
      <c r="C18" s="1121"/>
      <c r="D18" s="1122"/>
      <c r="E18" s="188"/>
      <c r="F18" s="188"/>
      <c r="G18" s="725"/>
      <c r="H18" s="725"/>
    </row>
    <row r="19" spans="1:8" ht="42.75" customHeight="1">
      <c r="A19" s="185" t="s">
        <v>315</v>
      </c>
      <c r="B19" s="1120" t="s">
        <v>316</v>
      </c>
      <c r="C19" s="1121"/>
      <c r="D19" s="1122"/>
      <c r="E19" s="188"/>
      <c r="F19" s="188"/>
      <c r="G19" s="725">
        <v>76917420.530000001</v>
      </c>
      <c r="H19" s="725">
        <f>H17</f>
        <v>17322774.420000002</v>
      </c>
    </row>
    <row r="20" spans="1:8" ht="48.75" customHeight="1">
      <c r="A20" s="185" t="s">
        <v>317</v>
      </c>
      <c r="B20" s="1120" t="s">
        <v>318</v>
      </c>
      <c r="C20" s="1121"/>
      <c r="D20" s="1122"/>
      <c r="E20" s="188"/>
      <c r="F20" s="188"/>
      <c r="G20" s="725"/>
      <c r="H20" s="725"/>
    </row>
    <row r="21" spans="1:8" ht="42.75" customHeight="1">
      <c r="A21" s="185" t="s">
        <v>319</v>
      </c>
      <c r="B21" s="1120" t="s">
        <v>320</v>
      </c>
      <c r="C21" s="1121"/>
      <c r="D21" s="1122"/>
      <c r="E21" s="188"/>
      <c r="F21" s="188"/>
      <c r="G21" s="725"/>
      <c r="H21" s="725"/>
    </row>
    <row r="22" spans="1:8" ht="21" customHeight="1">
      <c r="A22" s="185"/>
      <c r="B22" s="1126" t="s">
        <v>314</v>
      </c>
      <c r="C22" s="1127"/>
      <c r="D22" s="1128"/>
      <c r="E22" s="188"/>
      <c r="F22" s="188"/>
      <c r="G22" s="725"/>
      <c r="H22" s="725"/>
    </row>
    <row r="23" spans="1:8" ht="24" customHeight="1">
      <c r="A23" s="185" t="s">
        <v>321</v>
      </c>
      <c r="B23" s="1126" t="s">
        <v>322</v>
      </c>
      <c r="C23" s="1127"/>
      <c r="D23" s="1128"/>
      <c r="E23" s="188"/>
      <c r="F23" s="188"/>
      <c r="G23" s="725"/>
      <c r="H23" s="725"/>
    </row>
    <row r="24" spans="1:8" ht="20.25" customHeight="1">
      <c r="A24" s="185" t="s">
        <v>323</v>
      </c>
      <c r="B24" s="1126" t="s">
        <v>324</v>
      </c>
      <c r="C24" s="1127"/>
      <c r="D24" s="1128"/>
      <c r="E24" s="188"/>
      <c r="F24" s="188"/>
      <c r="G24" s="725"/>
      <c r="H24" s="725"/>
    </row>
    <row r="25" spans="1:8" ht="24" customHeight="1">
      <c r="A25" s="185" t="s">
        <v>325</v>
      </c>
      <c r="B25" s="1126" t="s">
        <v>326</v>
      </c>
      <c r="C25" s="1127"/>
      <c r="D25" s="1128"/>
      <c r="E25" s="188"/>
      <c r="F25" s="188"/>
      <c r="G25" s="725"/>
      <c r="H25" s="725"/>
    </row>
    <row r="26" spans="1:8" ht="24" customHeight="1">
      <c r="A26" s="185" t="s">
        <v>327</v>
      </c>
      <c r="B26" s="1126" t="s">
        <v>328</v>
      </c>
      <c r="C26" s="1127"/>
      <c r="D26" s="1128"/>
      <c r="E26" s="188"/>
      <c r="F26" s="188"/>
      <c r="G26" s="725"/>
      <c r="H26" s="725"/>
    </row>
    <row r="27" spans="1:8" ht="24" customHeight="1">
      <c r="A27" s="185" t="s">
        <v>329</v>
      </c>
      <c r="B27" s="1126" t="s">
        <v>330</v>
      </c>
      <c r="C27" s="1127"/>
      <c r="D27" s="1128"/>
      <c r="E27" s="188"/>
      <c r="F27" s="188"/>
      <c r="G27" s="725"/>
      <c r="H27" s="725"/>
    </row>
    <row r="28" spans="1:8" ht="49.5" customHeight="1">
      <c r="A28" s="185" t="s">
        <v>331</v>
      </c>
      <c r="B28" s="1120" t="s">
        <v>332</v>
      </c>
      <c r="C28" s="1131"/>
      <c r="D28" s="1132"/>
      <c r="E28" s="188"/>
      <c r="F28" s="188"/>
      <c r="G28" s="725"/>
      <c r="H28" s="725"/>
    </row>
    <row r="29" spans="1:8" ht="21.75" customHeight="1">
      <c r="A29" s="185"/>
      <c r="B29" s="1126" t="s">
        <v>314</v>
      </c>
      <c r="C29" s="1127"/>
      <c r="D29" s="1128"/>
      <c r="E29" s="188"/>
      <c r="F29" s="188"/>
      <c r="G29" s="725"/>
      <c r="H29" s="725"/>
    </row>
    <row r="30" spans="1:8" ht="24" customHeight="1">
      <c r="A30" s="185" t="s">
        <v>333</v>
      </c>
      <c r="B30" s="1126" t="s">
        <v>334</v>
      </c>
      <c r="C30" s="1129"/>
      <c r="D30" s="1130"/>
      <c r="E30" s="188"/>
      <c r="F30" s="188"/>
      <c r="G30" s="725"/>
      <c r="H30" s="725"/>
    </row>
    <row r="31" spans="1:8" ht="26.25" customHeight="1">
      <c r="A31" s="185" t="s">
        <v>335</v>
      </c>
      <c r="B31" s="1126" t="s">
        <v>336</v>
      </c>
      <c r="C31" s="1129"/>
      <c r="D31" s="1130"/>
      <c r="E31" s="188"/>
      <c r="F31" s="188"/>
      <c r="G31" s="725"/>
      <c r="H31" s="725"/>
    </row>
    <row r="32" spans="1:8" ht="21" customHeight="1">
      <c r="A32" s="185" t="s">
        <v>337</v>
      </c>
      <c r="B32" s="1126" t="s">
        <v>338</v>
      </c>
      <c r="C32" s="1129"/>
      <c r="D32" s="1130"/>
      <c r="E32" s="188"/>
      <c r="F32" s="188"/>
      <c r="G32" s="725"/>
      <c r="H32" s="725"/>
    </row>
    <row r="33" spans="1:8" ht="21" customHeight="1">
      <c r="A33" s="185" t="s">
        <v>339</v>
      </c>
      <c r="B33" s="1126" t="s">
        <v>340</v>
      </c>
      <c r="C33" s="1129"/>
      <c r="D33" s="1130"/>
      <c r="E33" s="188"/>
      <c r="F33" s="188"/>
      <c r="G33" s="726"/>
      <c r="H33" s="726"/>
    </row>
    <row r="34" spans="1:8" ht="21" customHeight="1">
      <c r="A34" s="185" t="s">
        <v>341</v>
      </c>
      <c r="B34" s="1126" t="s">
        <v>342</v>
      </c>
      <c r="C34" s="1129"/>
      <c r="D34" s="1130"/>
      <c r="E34" s="188"/>
      <c r="F34" s="188"/>
      <c r="G34" s="726"/>
      <c r="H34" s="726"/>
    </row>
    <row r="35" spans="1:8" ht="21.75" customHeight="1">
      <c r="A35" s="185" t="s">
        <v>343</v>
      </c>
      <c r="B35" s="1126" t="s">
        <v>344</v>
      </c>
      <c r="C35" s="1129"/>
      <c r="D35" s="1130"/>
      <c r="E35" s="188"/>
      <c r="F35" s="188"/>
      <c r="G35" s="726"/>
      <c r="H35" s="726"/>
    </row>
    <row r="36" spans="1:8" ht="40.5" customHeight="1">
      <c r="A36" s="185">
        <v>2</v>
      </c>
      <c r="B36" s="1117" t="s">
        <v>345</v>
      </c>
      <c r="C36" s="1118"/>
      <c r="D36" s="1119"/>
      <c r="E36" s="187"/>
      <c r="F36" s="187"/>
      <c r="G36" s="726" t="s">
        <v>280</v>
      </c>
      <c r="H36" s="725">
        <f>H19</f>
        <v>17322774.420000002</v>
      </c>
    </row>
    <row r="37" spans="1:8" ht="25.5" customHeight="1">
      <c r="A37" s="185"/>
      <c r="B37" s="1120" t="s">
        <v>314</v>
      </c>
      <c r="C37" s="1121"/>
      <c r="D37" s="1122"/>
      <c r="E37" s="187"/>
      <c r="F37" s="187"/>
      <c r="G37" s="726"/>
      <c r="H37" s="726"/>
    </row>
    <row r="38" spans="1:8" ht="51.75" customHeight="1">
      <c r="A38" s="189" t="s">
        <v>346</v>
      </c>
      <c r="B38" s="1120" t="s">
        <v>347</v>
      </c>
      <c r="C38" s="1121"/>
      <c r="D38" s="1122"/>
      <c r="E38" s="187"/>
      <c r="F38" s="187"/>
      <c r="G38" s="725">
        <f>G17</f>
        <v>76917420.530000001</v>
      </c>
      <c r="H38" s="725">
        <f>D7</f>
        <v>2631547.11</v>
      </c>
    </row>
    <row r="39" spans="1:8" ht="55.5" customHeight="1">
      <c r="A39" s="189" t="s">
        <v>348</v>
      </c>
      <c r="B39" s="1120" t="s">
        <v>349</v>
      </c>
      <c r="C39" s="1121"/>
      <c r="D39" s="1122"/>
      <c r="E39" s="188"/>
      <c r="F39" s="188"/>
      <c r="G39" s="725"/>
      <c r="H39" s="725"/>
    </row>
    <row r="40" spans="1:8" ht="46.5" customHeight="1">
      <c r="A40" s="189" t="s">
        <v>350</v>
      </c>
      <c r="B40" s="1120" t="s">
        <v>351</v>
      </c>
      <c r="C40" s="1121"/>
      <c r="D40" s="1122"/>
      <c r="E40" s="188"/>
      <c r="F40" s="188"/>
      <c r="G40" s="725"/>
      <c r="H40" s="725"/>
    </row>
    <row r="41" spans="1:8" ht="22.5" customHeight="1">
      <c r="A41" s="189"/>
      <c r="B41" s="1126" t="s">
        <v>314</v>
      </c>
      <c r="C41" s="1127"/>
      <c r="D41" s="1128"/>
      <c r="E41" s="188"/>
      <c r="F41" s="188"/>
      <c r="G41" s="726"/>
      <c r="H41" s="726"/>
    </row>
    <row r="42" spans="1:8" ht="21.75" customHeight="1">
      <c r="A42" s="189" t="s">
        <v>352</v>
      </c>
      <c r="B42" s="1126" t="s">
        <v>353</v>
      </c>
      <c r="C42" s="1127"/>
      <c r="D42" s="1128"/>
      <c r="E42" s="188"/>
      <c r="F42" s="188"/>
      <c r="G42" s="726"/>
      <c r="H42" s="726"/>
    </row>
    <row r="43" spans="1:8" ht="19.5" customHeight="1">
      <c r="A43" s="189" t="s">
        <v>354</v>
      </c>
      <c r="B43" s="1126" t="s">
        <v>355</v>
      </c>
      <c r="C43" s="1127"/>
      <c r="D43" s="1128"/>
      <c r="E43" s="188"/>
      <c r="F43" s="188"/>
      <c r="G43" s="726"/>
      <c r="H43" s="726"/>
    </row>
    <row r="44" spans="1:8" ht="23.25" customHeight="1">
      <c r="A44" s="189" t="s">
        <v>356</v>
      </c>
      <c r="B44" s="1126" t="s">
        <v>357</v>
      </c>
      <c r="C44" s="1127"/>
      <c r="D44" s="1128"/>
      <c r="E44" s="188"/>
      <c r="F44" s="188"/>
      <c r="G44" s="726"/>
      <c r="H44" s="726"/>
    </row>
    <row r="45" spans="1:8" ht="25.5" customHeight="1">
      <c r="A45" s="185">
        <v>3</v>
      </c>
      <c r="B45" s="1117" t="s">
        <v>358</v>
      </c>
      <c r="C45" s="1118"/>
      <c r="D45" s="1119"/>
      <c r="E45" s="188"/>
      <c r="F45" s="188"/>
      <c r="G45" s="725">
        <f>G38</f>
        <v>76917420.530000001</v>
      </c>
      <c r="H45" s="725">
        <f>D8</f>
        <v>3922788.45</v>
      </c>
    </row>
    <row r="46" spans="1:8" ht="21" customHeight="1">
      <c r="A46" s="185"/>
      <c r="B46" s="1120" t="s">
        <v>3</v>
      </c>
      <c r="C46" s="1121"/>
      <c r="D46" s="1122"/>
      <c r="E46" s="188"/>
      <c r="F46" s="188"/>
      <c r="G46" s="725"/>
      <c r="H46" s="725"/>
    </row>
    <row r="47" spans="1:8" ht="27.75" customHeight="1">
      <c r="A47" s="189" t="s">
        <v>359</v>
      </c>
      <c r="B47" s="1120" t="s">
        <v>360</v>
      </c>
      <c r="C47" s="1121"/>
      <c r="D47" s="1122"/>
      <c r="E47" s="188"/>
      <c r="F47" s="188"/>
      <c r="G47" s="725">
        <f>G38</f>
        <v>76917420.530000001</v>
      </c>
      <c r="H47" s="725">
        <f>D8</f>
        <v>3922788.45</v>
      </c>
    </row>
    <row r="48" spans="1:8" ht="35.25" customHeight="1">
      <c r="A48" s="189" t="s">
        <v>361</v>
      </c>
      <c r="B48" s="1120" t="s">
        <v>362</v>
      </c>
      <c r="C48" s="1121"/>
      <c r="D48" s="1122"/>
      <c r="E48" s="188"/>
      <c r="F48" s="188"/>
      <c r="G48" s="725"/>
      <c r="H48" s="725"/>
    </row>
    <row r="49" spans="1:8" ht="22.5" customHeight="1">
      <c r="A49" s="189"/>
      <c r="B49" s="1126" t="s">
        <v>314</v>
      </c>
      <c r="C49" s="1127"/>
      <c r="D49" s="1128"/>
      <c r="E49" s="188"/>
      <c r="F49" s="188"/>
      <c r="G49" s="725"/>
      <c r="H49" s="725"/>
    </row>
    <row r="50" spans="1:8" ht="0.75" customHeight="1">
      <c r="A50" s="189" t="s">
        <v>363</v>
      </c>
      <c r="B50" s="1126" t="s">
        <v>364</v>
      </c>
      <c r="C50" s="1127"/>
      <c r="D50" s="1128"/>
      <c r="E50" s="188"/>
      <c r="F50" s="188"/>
      <c r="G50" s="725"/>
      <c r="H50" s="725"/>
    </row>
    <row r="51" spans="1:8" ht="21.75" hidden="1" customHeight="1">
      <c r="A51" s="189" t="s">
        <v>365</v>
      </c>
      <c r="B51" s="1126" t="s">
        <v>366</v>
      </c>
      <c r="C51" s="1127"/>
      <c r="D51" s="1128"/>
      <c r="E51" s="188"/>
      <c r="F51" s="188"/>
      <c r="G51" s="725"/>
      <c r="H51" s="725"/>
    </row>
    <row r="52" spans="1:8" ht="26.25" hidden="1" customHeight="1">
      <c r="A52" s="189" t="s">
        <v>367</v>
      </c>
      <c r="B52" s="1126" t="s">
        <v>357</v>
      </c>
      <c r="C52" s="1127"/>
      <c r="D52" s="1128"/>
      <c r="E52" s="188"/>
      <c r="F52" s="188"/>
      <c r="G52" s="725"/>
      <c r="H52" s="725"/>
    </row>
    <row r="53" spans="1:8" ht="46.5" customHeight="1">
      <c r="A53" s="185">
        <v>4</v>
      </c>
      <c r="B53" s="1117" t="s">
        <v>368</v>
      </c>
      <c r="C53" s="1118"/>
      <c r="D53" s="1119"/>
      <c r="E53" s="188"/>
      <c r="F53" s="188"/>
      <c r="G53" s="725">
        <f>G47</f>
        <v>76917420.530000001</v>
      </c>
      <c r="H53" s="725">
        <f>D9</f>
        <v>153834.84</v>
      </c>
    </row>
    <row r="54" spans="1:8" ht="18.75" customHeight="1">
      <c r="A54" s="185"/>
      <c r="B54" s="1120" t="s">
        <v>3</v>
      </c>
      <c r="C54" s="1121"/>
      <c r="D54" s="1122"/>
      <c r="E54" s="188"/>
      <c r="F54" s="188"/>
      <c r="G54" s="725"/>
      <c r="H54" s="725"/>
    </row>
    <row r="55" spans="1:8" ht="36.75" customHeight="1">
      <c r="A55" s="189" t="s">
        <v>369</v>
      </c>
      <c r="B55" s="1120" t="s">
        <v>370</v>
      </c>
      <c r="C55" s="1121"/>
      <c r="D55" s="1122"/>
      <c r="E55" s="188"/>
      <c r="F55" s="188"/>
      <c r="G55" s="725">
        <f>G53</f>
        <v>76917420.530000001</v>
      </c>
      <c r="H55" s="725">
        <f>D9</f>
        <v>153834.84</v>
      </c>
    </row>
    <row r="56" spans="1:8" ht="43.5" customHeight="1">
      <c r="A56" s="185" t="s">
        <v>371</v>
      </c>
      <c r="B56" s="1120" t="s">
        <v>370</v>
      </c>
      <c r="C56" s="1121"/>
      <c r="D56" s="1122"/>
      <c r="E56" s="188"/>
      <c r="F56" s="188"/>
      <c r="G56" s="725"/>
      <c r="H56" s="725"/>
    </row>
    <row r="57" spans="1:8" ht="15.75">
      <c r="A57" s="185"/>
      <c r="B57" s="1123" t="s">
        <v>117</v>
      </c>
      <c r="C57" s="1124"/>
      <c r="D57" s="1125"/>
      <c r="E57" s="190"/>
      <c r="F57" s="190"/>
      <c r="G57" s="185" t="s">
        <v>280</v>
      </c>
      <c r="H57" s="663">
        <f>H55+H47+H38+H19</f>
        <v>24030944.82</v>
      </c>
    </row>
    <row r="58" spans="1:8" ht="72" customHeight="1">
      <c r="A58" s="1142" t="s">
        <v>372</v>
      </c>
      <c r="B58" s="1142"/>
      <c r="C58" s="1142"/>
      <c r="D58" s="1142"/>
      <c r="E58" s="1142"/>
      <c r="F58" s="1142"/>
      <c r="G58" s="1142"/>
      <c r="H58" s="1142"/>
    </row>
    <row r="60" spans="1:8" ht="30.75" customHeight="1">
      <c r="A60" s="1133" t="s">
        <v>373</v>
      </c>
      <c r="B60" s="1143"/>
      <c r="C60" s="1143"/>
      <c r="D60" s="1143"/>
      <c r="E60" s="1143"/>
      <c r="F60" s="1143"/>
      <c r="G60" s="1143"/>
      <c r="H60" s="1143"/>
    </row>
    <row r="61" spans="1:8" ht="15.75">
      <c r="B61" s="7"/>
      <c r="C61" s="7"/>
      <c r="D61" s="7"/>
      <c r="E61" s="7"/>
      <c r="F61" s="7"/>
      <c r="G61" s="7"/>
      <c r="H61" s="7"/>
    </row>
    <row r="62" spans="1:8" ht="78.75">
      <c r="A62" s="184" t="s">
        <v>309</v>
      </c>
      <c r="B62" s="1134" t="s">
        <v>0</v>
      </c>
      <c r="C62" s="1135"/>
      <c r="D62" s="1136"/>
      <c r="E62" s="185" t="s">
        <v>1</v>
      </c>
      <c r="F62" s="185" t="s">
        <v>310</v>
      </c>
      <c r="G62" s="185" t="s">
        <v>311</v>
      </c>
      <c r="H62" s="185" t="s">
        <v>312</v>
      </c>
    </row>
    <row r="63" spans="1:8" ht="15.75">
      <c r="A63" s="185">
        <v>1</v>
      </c>
      <c r="B63" s="1137">
        <v>2</v>
      </c>
      <c r="C63" s="1135"/>
      <c r="D63" s="1136"/>
      <c r="E63" s="186">
        <v>3</v>
      </c>
      <c r="F63" s="186">
        <v>4</v>
      </c>
      <c r="G63" s="185">
        <v>5</v>
      </c>
      <c r="H63" s="185">
        <v>6</v>
      </c>
    </row>
    <row r="64" spans="1:8" ht="29.25" customHeight="1">
      <c r="A64" s="185">
        <v>1</v>
      </c>
      <c r="B64" s="1117" t="s">
        <v>313</v>
      </c>
      <c r="C64" s="1118"/>
      <c r="D64" s="1119"/>
      <c r="E64" s="187"/>
      <c r="F64" s="187"/>
      <c r="G64" s="185"/>
      <c r="H64" s="185"/>
    </row>
    <row r="65" spans="1:8" ht="15.75">
      <c r="A65" s="185"/>
      <c r="B65" s="1120" t="s">
        <v>314</v>
      </c>
      <c r="C65" s="1121"/>
      <c r="D65" s="1122"/>
      <c r="E65" s="188"/>
      <c r="F65" s="188"/>
      <c r="G65" s="185"/>
      <c r="H65" s="185"/>
    </row>
    <row r="66" spans="1:8" ht="43.5" customHeight="1">
      <c r="A66" s="185" t="s">
        <v>315</v>
      </c>
      <c r="B66" s="1120" t="s">
        <v>316</v>
      </c>
      <c r="C66" s="1121"/>
      <c r="D66" s="1122"/>
      <c r="E66" s="188"/>
      <c r="F66" s="188"/>
      <c r="G66" s="185"/>
      <c r="H66" s="185"/>
    </row>
    <row r="67" spans="1:8" ht="48.75" customHeight="1">
      <c r="A67" s="185" t="s">
        <v>317</v>
      </c>
      <c r="B67" s="1120" t="s">
        <v>318</v>
      </c>
      <c r="C67" s="1121"/>
      <c r="D67" s="1122"/>
      <c r="E67" s="188"/>
      <c r="F67" s="188"/>
      <c r="G67" s="185"/>
      <c r="H67" s="185"/>
    </row>
    <row r="68" spans="1:8" ht="46.5" customHeight="1">
      <c r="A68" s="185" t="s">
        <v>319</v>
      </c>
      <c r="B68" s="1120" t="s">
        <v>320</v>
      </c>
      <c r="C68" s="1121"/>
      <c r="D68" s="1122"/>
      <c r="E68" s="188"/>
      <c r="F68" s="188"/>
      <c r="G68" s="185"/>
      <c r="H68" s="185"/>
    </row>
    <row r="69" spans="1:8" ht="22.5" customHeight="1">
      <c r="A69" s="185"/>
      <c r="B69" s="1126" t="s">
        <v>314</v>
      </c>
      <c r="C69" s="1127"/>
      <c r="D69" s="1128"/>
      <c r="E69" s="188"/>
      <c r="F69" s="188"/>
      <c r="G69" s="185"/>
      <c r="H69" s="185"/>
    </row>
    <row r="70" spans="1:8" ht="18.75" customHeight="1">
      <c r="A70" s="185" t="s">
        <v>321</v>
      </c>
      <c r="B70" s="1126" t="s">
        <v>322</v>
      </c>
      <c r="C70" s="1127"/>
      <c r="D70" s="1128"/>
      <c r="E70" s="188"/>
      <c r="F70" s="188"/>
      <c r="G70" s="185"/>
      <c r="H70" s="185"/>
    </row>
    <row r="71" spans="1:8" ht="24.75" customHeight="1">
      <c r="A71" s="185" t="s">
        <v>323</v>
      </c>
      <c r="B71" s="1126" t="s">
        <v>324</v>
      </c>
      <c r="C71" s="1127"/>
      <c r="D71" s="1128"/>
      <c r="E71" s="188"/>
      <c r="F71" s="188"/>
      <c r="G71" s="185"/>
      <c r="H71" s="185"/>
    </row>
    <row r="72" spans="1:8" ht="21" customHeight="1">
      <c r="A72" s="185" t="s">
        <v>325</v>
      </c>
      <c r="B72" s="1126" t="s">
        <v>326</v>
      </c>
      <c r="C72" s="1127"/>
      <c r="D72" s="1128"/>
      <c r="E72" s="188"/>
      <c r="F72" s="188"/>
      <c r="G72" s="185"/>
      <c r="H72" s="185"/>
    </row>
    <row r="73" spans="1:8" ht="21" customHeight="1">
      <c r="A73" s="185" t="s">
        <v>327</v>
      </c>
      <c r="B73" s="1126" t="s">
        <v>328</v>
      </c>
      <c r="C73" s="1127"/>
      <c r="D73" s="1128"/>
      <c r="E73" s="188"/>
      <c r="F73" s="188"/>
      <c r="G73" s="185"/>
      <c r="H73" s="185"/>
    </row>
    <row r="74" spans="1:8" ht="23.25" customHeight="1">
      <c r="A74" s="185" t="s">
        <v>329</v>
      </c>
      <c r="B74" s="1126" t="s">
        <v>330</v>
      </c>
      <c r="C74" s="1127"/>
      <c r="D74" s="1128"/>
      <c r="E74" s="188"/>
      <c r="F74" s="188"/>
      <c r="G74" s="185"/>
      <c r="H74" s="185"/>
    </row>
    <row r="75" spans="1:8" ht="50.25" customHeight="1">
      <c r="A75" s="185" t="s">
        <v>331</v>
      </c>
      <c r="B75" s="1120" t="s">
        <v>332</v>
      </c>
      <c r="C75" s="1131"/>
      <c r="D75" s="1132"/>
      <c r="E75" s="188"/>
      <c r="F75" s="188"/>
      <c r="G75" s="185"/>
      <c r="H75" s="185"/>
    </row>
    <row r="76" spans="1:8" ht="21" customHeight="1">
      <c r="A76" s="185"/>
      <c r="B76" s="1126" t="s">
        <v>314</v>
      </c>
      <c r="C76" s="1127"/>
      <c r="D76" s="1128"/>
      <c r="E76" s="188"/>
      <c r="F76" s="188"/>
      <c r="G76" s="185"/>
      <c r="H76" s="185"/>
    </row>
    <row r="77" spans="1:8" ht="19.5" customHeight="1">
      <c r="A77" s="185" t="s">
        <v>333</v>
      </c>
      <c r="B77" s="1126" t="s">
        <v>334</v>
      </c>
      <c r="C77" s="1129"/>
      <c r="D77" s="1130"/>
      <c r="E77" s="188"/>
      <c r="F77" s="188"/>
      <c r="G77" s="185"/>
      <c r="H77" s="185"/>
    </row>
    <row r="78" spans="1:8" ht="18.75" customHeight="1">
      <c r="A78" s="185" t="s">
        <v>335</v>
      </c>
      <c r="B78" s="1126" t="s">
        <v>336</v>
      </c>
      <c r="C78" s="1129"/>
      <c r="D78" s="1130"/>
      <c r="E78" s="188"/>
      <c r="F78" s="188"/>
      <c r="G78" s="185"/>
      <c r="H78" s="185"/>
    </row>
    <row r="79" spans="1:8" ht="25.5" customHeight="1">
      <c r="A79" s="185" t="s">
        <v>337</v>
      </c>
      <c r="B79" s="1126" t="s">
        <v>338</v>
      </c>
      <c r="C79" s="1129"/>
      <c r="D79" s="1130"/>
      <c r="E79" s="188"/>
      <c r="F79" s="188"/>
      <c r="G79" s="185"/>
      <c r="H79" s="185"/>
    </row>
    <row r="80" spans="1:8" ht="21.75" customHeight="1">
      <c r="A80" s="185" t="s">
        <v>339</v>
      </c>
      <c r="B80" s="1126" t="s">
        <v>340</v>
      </c>
      <c r="C80" s="1129"/>
      <c r="D80" s="1130"/>
      <c r="E80" s="188"/>
      <c r="F80" s="188"/>
      <c r="G80" s="185"/>
      <c r="H80" s="185"/>
    </row>
    <row r="81" spans="1:8" ht="23.25" customHeight="1">
      <c r="A81" s="185" t="s">
        <v>341</v>
      </c>
      <c r="B81" s="1126" t="s">
        <v>342</v>
      </c>
      <c r="C81" s="1129"/>
      <c r="D81" s="1130"/>
      <c r="E81" s="188"/>
      <c r="F81" s="188"/>
      <c r="G81" s="185"/>
      <c r="H81" s="185"/>
    </row>
    <row r="82" spans="1:8" ht="18.75" customHeight="1">
      <c r="A82" s="185" t="s">
        <v>343</v>
      </c>
      <c r="B82" s="1126" t="s">
        <v>344</v>
      </c>
      <c r="C82" s="1129"/>
      <c r="D82" s="1130"/>
      <c r="E82" s="188"/>
      <c r="F82" s="188"/>
      <c r="G82" s="185"/>
      <c r="H82" s="185"/>
    </row>
    <row r="83" spans="1:8" ht="35.25" customHeight="1">
      <c r="A83" s="185">
        <v>2</v>
      </c>
      <c r="B83" s="1117" t="s">
        <v>345</v>
      </c>
      <c r="C83" s="1118"/>
      <c r="D83" s="1119"/>
      <c r="E83" s="187"/>
      <c r="F83" s="187"/>
      <c r="G83" s="185" t="s">
        <v>280</v>
      </c>
      <c r="H83" s="185"/>
    </row>
    <row r="84" spans="1:8" ht="18.75" customHeight="1">
      <c r="A84" s="185"/>
      <c r="B84" s="1120" t="s">
        <v>314</v>
      </c>
      <c r="C84" s="1121"/>
      <c r="D84" s="1122"/>
      <c r="E84" s="187"/>
      <c r="F84" s="187"/>
      <c r="G84" s="185"/>
      <c r="H84" s="185"/>
    </row>
    <row r="85" spans="1:8" ht="48" customHeight="1">
      <c r="A85" s="189" t="s">
        <v>346</v>
      </c>
      <c r="B85" s="1120" t="s">
        <v>347</v>
      </c>
      <c r="C85" s="1121"/>
      <c r="D85" s="1122"/>
      <c r="E85" s="187"/>
      <c r="F85" s="187"/>
      <c r="G85" s="185"/>
      <c r="H85" s="185"/>
    </row>
    <row r="86" spans="1:8" ht="48" customHeight="1">
      <c r="A86" s="189" t="s">
        <v>348</v>
      </c>
      <c r="B86" s="1120" t="s">
        <v>349</v>
      </c>
      <c r="C86" s="1121"/>
      <c r="D86" s="1122"/>
      <c r="E86" s="188"/>
      <c r="F86" s="188"/>
      <c r="G86" s="185"/>
      <c r="H86" s="185"/>
    </row>
    <row r="87" spans="1:8" ht="48" customHeight="1">
      <c r="A87" s="189" t="s">
        <v>350</v>
      </c>
      <c r="B87" s="1120" t="s">
        <v>351</v>
      </c>
      <c r="C87" s="1121"/>
      <c r="D87" s="1122"/>
      <c r="E87" s="188"/>
      <c r="F87" s="188"/>
      <c r="G87" s="185"/>
      <c r="H87" s="185"/>
    </row>
    <row r="88" spans="1:8" ht="26.25" customHeight="1">
      <c r="A88" s="189"/>
      <c r="B88" s="1126" t="s">
        <v>314</v>
      </c>
      <c r="C88" s="1127"/>
      <c r="D88" s="1128"/>
      <c r="E88" s="188"/>
      <c r="F88" s="188"/>
      <c r="G88" s="185"/>
      <c r="H88" s="185"/>
    </row>
    <row r="89" spans="1:8" ht="21.75" customHeight="1">
      <c r="A89" s="189" t="s">
        <v>352</v>
      </c>
      <c r="B89" s="1126" t="s">
        <v>353</v>
      </c>
      <c r="C89" s="1127"/>
      <c r="D89" s="1128"/>
      <c r="E89" s="188"/>
      <c r="F89" s="188"/>
      <c r="G89" s="185"/>
      <c r="H89" s="185"/>
    </row>
    <row r="90" spans="1:8" ht="15.75" customHeight="1">
      <c r="A90" s="189" t="s">
        <v>354</v>
      </c>
      <c r="B90" s="1126" t="s">
        <v>355</v>
      </c>
      <c r="C90" s="1127"/>
      <c r="D90" s="1128"/>
      <c r="E90" s="188"/>
      <c r="F90" s="188"/>
      <c r="G90" s="185"/>
      <c r="H90" s="185"/>
    </row>
    <row r="91" spans="1:8" ht="15.75" customHeight="1">
      <c r="A91" s="189" t="s">
        <v>356</v>
      </c>
      <c r="B91" s="1126" t="s">
        <v>357</v>
      </c>
      <c r="C91" s="1127"/>
      <c r="D91" s="1128"/>
      <c r="E91" s="188"/>
      <c r="F91" s="188"/>
      <c r="G91" s="185"/>
      <c r="H91" s="185"/>
    </row>
    <row r="92" spans="1:8" ht="15.75" customHeight="1">
      <c r="A92" s="185">
        <v>3</v>
      </c>
      <c r="B92" s="1117" t="s">
        <v>358</v>
      </c>
      <c r="C92" s="1118"/>
      <c r="D92" s="1119"/>
      <c r="E92" s="188"/>
      <c r="F92" s="188"/>
      <c r="G92" s="185"/>
      <c r="H92" s="185"/>
    </row>
    <row r="93" spans="1:8" ht="15.75">
      <c r="A93" s="185"/>
      <c r="B93" s="1120" t="s">
        <v>3</v>
      </c>
      <c r="C93" s="1121"/>
      <c r="D93" s="1122"/>
      <c r="E93" s="188"/>
      <c r="F93" s="188"/>
      <c r="G93" s="185"/>
      <c r="H93" s="185"/>
    </row>
    <row r="94" spans="1:8" ht="15.75" customHeight="1">
      <c r="A94" s="189" t="s">
        <v>359</v>
      </c>
      <c r="B94" s="1120" t="s">
        <v>360</v>
      </c>
      <c r="C94" s="1121"/>
      <c r="D94" s="1122"/>
      <c r="E94" s="188"/>
      <c r="F94" s="188"/>
      <c r="G94" s="185"/>
      <c r="H94" s="185"/>
    </row>
    <row r="95" spans="1:8" ht="15.75" customHeight="1">
      <c r="A95" s="189" t="s">
        <v>361</v>
      </c>
      <c r="B95" s="1120" t="s">
        <v>362</v>
      </c>
      <c r="C95" s="1121"/>
      <c r="D95" s="1122"/>
      <c r="E95" s="188"/>
      <c r="F95" s="188"/>
      <c r="G95" s="185"/>
      <c r="H95" s="185"/>
    </row>
    <row r="96" spans="1:8" ht="15.75">
      <c r="A96" s="189"/>
      <c r="B96" s="1126" t="s">
        <v>314</v>
      </c>
      <c r="C96" s="1127"/>
      <c r="D96" s="1128"/>
      <c r="E96" s="188"/>
      <c r="F96" s="188"/>
      <c r="G96" s="185"/>
      <c r="H96" s="185"/>
    </row>
    <row r="97" spans="1:8" ht="15.75" customHeight="1">
      <c r="A97" s="189" t="s">
        <v>363</v>
      </c>
      <c r="B97" s="1126" t="s">
        <v>364</v>
      </c>
      <c r="C97" s="1127"/>
      <c r="D97" s="1128"/>
      <c r="E97" s="188"/>
      <c r="F97" s="188"/>
      <c r="G97" s="185"/>
      <c r="H97" s="185"/>
    </row>
    <row r="98" spans="1:8" ht="15.75">
      <c r="A98" s="189" t="s">
        <v>365</v>
      </c>
      <c r="B98" s="1126" t="s">
        <v>366</v>
      </c>
      <c r="C98" s="1127"/>
      <c r="D98" s="1128"/>
      <c r="E98" s="188"/>
      <c r="F98" s="188"/>
      <c r="G98" s="185"/>
      <c r="H98" s="185"/>
    </row>
    <row r="99" spans="1:8" ht="15.75" customHeight="1">
      <c r="A99" s="189" t="s">
        <v>367</v>
      </c>
      <c r="B99" s="1126" t="s">
        <v>357</v>
      </c>
      <c r="C99" s="1127"/>
      <c r="D99" s="1128"/>
      <c r="E99" s="188"/>
      <c r="F99" s="188"/>
      <c r="G99" s="185"/>
      <c r="H99" s="185"/>
    </row>
    <row r="100" spans="1:8" ht="15.75" customHeight="1">
      <c r="A100" s="185">
        <v>4</v>
      </c>
      <c r="B100" s="1117" t="s">
        <v>368</v>
      </c>
      <c r="C100" s="1118"/>
      <c r="D100" s="1119"/>
      <c r="E100" s="188"/>
      <c r="F100" s="188"/>
      <c r="G100" s="185"/>
      <c r="H100" s="185"/>
    </row>
    <row r="101" spans="1:8" ht="15.75">
      <c r="A101" s="185"/>
      <c r="B101" s="1120" t="s">
        <v>3</v>
      </c>
      <c r="C101" s="1121"/>
      <c r="D101" s="1122"/>
      <c r="E101" s="188"/>
      <c r="F101" s="188"/>
      <c r="G101" s="185"/>
      <c r="H101" s="185"/>
    </row>
    <row r="102" spans="1:8" ht="15.75" customHeight="1">
      <c r="A102" s="189" t="s">
        <v>369</v>
      </c>
      <c r="B102" s="1120" t="s">
        <v>370</v>
      </c>
      <c r="C102" s="1121"/>
      <c r="D102" s="1122"/>
      <c r="E102" s="188"/>
      <c r="F102" s="188"/>
      <c r="G102" s="185"/>
      <c r="H102" s="185"/>
    </row>
    <row r="103" spans="1:8" ht="15.75" customHeight="1">
      <c r="A103" s="185" t="s">
        <v>371</v>
      </c>
      <c r="B103" s="1120" t="s">
        <v>370</v>
      </c>
      <c r="C103" s="1121"/>
      <c r="D103" s="1122"/>
      <c r="E103" s="188"/>
      <c r="F103" s="188"/>
      <c r="G103" s="185"/>
      <c r="H103" s="185"/>
    </row>
    <row r="104" spans="1:8" ht="15.75">
      <c r="A104" s="185"/>
      <c r="B104" s="1123" t="s">
        <v>117</v>
      </c>
      <c r="C104" s="1124"/>
      <c r="D104" s="1125"/>
      <c r="E104" s="190"/>
      <c r="F104" s="190"/>
      <c r="G104" s="185" t="s">
        <v>280</v>
      </c>
      <c r="H104" s="185"/>
    </row>
    <row r="105" spans="1:8" ht="15.75">
      <c r="A105" s="191"/>
      <c r="B105" s="192"/>
      <c r="C105" s="193"/>
      <c r="D105" s="193"/>
      <c r="E105" s="192"/>
      <c r="F105" s="192"/>
      <c r="G105" s="191"/>
      <c r="H105" s="191"/>
    </row>
    <row r="106" spans="1:8" ht="36" customHeight="1">
      <c r="A106" s="1133" t="s">
        <v>374</v>
      </c>
      <c r="B106" s="1133"/>
      <c r="C106" s="1133"/>
      <c r="D106" s="1133"/>
      <c r="E106" s="1133"/>
      <c r="F106" s="1133"/>
      <c r="G106" s="1133"/>
      <c r="H106" s="1133"/>
    </row>
    <row r="107" spans="1:8" ht="15.75">
      <c r="B107" s="7"/>
      <c r="C107" s="7"/>
      <c r="D107" s="7"/>
      <c r="E107" s="7"/>
      <c r="F107" s="7"/>
      <c r="G107" s="7"/>
      <c r="H107" s="7"/>
    </row>
    <row r="108" spans="1:8" ht="15.75" customHeight="1">
      <c r="A108" s="184" t="s">
        <v>309</v>
      </c>
      <c r="B108" s="1134" t="s">
        <v>0</v>
      </c>
      <c r="C108" s="1138"/>
      <c r="D108" s="1139"/>
      <c r="E108" s="185" t="s">
        <v>1</v>
      </c>
      <c r="F108" s="185" t="s">
        <v>310</v>
      </c>
      <c r="G108" s="185" t="s">
        <v>311</v>
      </c>
      <c r="H108" s="185" t="s">
        <v>312</v>
      </c>
    </row>
    <row r="109" spans="1:8" ht="15.75" customHeight="1">
      <c r="A109" s="185">
        <v>1</v>
      </c>
      <c r="B109" s="1137">
        <v>2</v>
      </c>
      <c r="C109" s="1140"/>
      <c r="D109" s="1141"/>
      <c r="E109" s="186">
        <v>3</v>
      </c>
      <c r="F109" s="186">
        <v>4</v>
      </c>
      <c r="G109" s="185">
        <v>5</v>
      </c>
      <c r="H109" s="185">
        <v>6</v>
      </c>
    </row>
    <row r="110" spans="1:8" ht="15.75" customHeight="1">
      <c r="A110" s="185">
        <v>1</v>
      </c>
      <c r="B110" s="1117" t="s">
        <v>313</v>
      </c>
      <c r="C110" s="1118"/>
      <c r="D110" s="1119"/>
      <c r="E110" s="187"/>
      <c r="F110" s="187"/>
      <c r="G110" s="185"/>
      <c r="H110" s="185"/>
    </row>
    <row r="111" spans="1:8" ht="15.75" customHeight="1">
      <c r="A111" s="185"/>
      <c r="B111" s="1120" t="s">
        <v>314</v>
      </c>
      <c r="C111" s="1121"/>
      <c r="D111" s="1122"/>
      <c r="E111" s="188"/>
      <c r="F111" s="188"/>
      <c r="G111" s="185"/>
      <c r="H111" s="185"/>
    </row>
    <row r="112" spans="1:8" ht="15.75" customHeight="1">
      <c r="A112" s="185" t="s">
        <v>315</v>
      </c>
      <c r="B112" s="1120" t="s">
        <v>316</v>
      </c>
      <c r="C112" s="1121"/>
      <c r="D112" s="1122"/>
      <c r="E112" s="188"/>
      <c r="F112" s="188"/>
      <c r="G112" s="185"/>
      <c r="H112" s="185"/>
    </row>
    <row r="113" spans="1:8" ht="15.75" customHeight="1">
      <c r="A113" s="185" t="s">
        <v>317</v>
      </c>
      <c r="B113" s="1120" t="s">
        <v>318</v>
      </c>
      <c r="C113" s="1121"/>
      <c r="D113" s="1122"/>
      <c r="E113" s="188"/>
      <c r="F113" s="188"/>
      <c r="G113" s="185"/>
      <c r="H113" s="185"/>
    </row>
    <row r="114" spans="1:8" ht="51.75" customHeight="1">
      <c r="A114" s="185" t="s">
        <v>319</v>
      </c>
      <c r="B114" s="1120" t="s">
        <v>320</v>
      </c>
      <c r="C114" s="1121"/>
      <c r="D114" s="1122"/>
      <c r="E114" s="188"/>
      <c r="F114" s="188"/>
      <c r="G114" s="185"/>
      <c r="H114" s="185"/>
    </row>
    <row r="115" spans="1:8" ht="15.75" customHeight="1">
      <c r="A115" s="185"/>
      <c r="B115" s="1126" t="s">
        <v>314</v>
      </c>
      <c r="C115" s="1127"/>
      <c r="D115" s="1128"/>
      <c r="E115" s="188"/>
      <c r="F115" s="188"/>
      <c r="G115" s="185"/>
      <c r="H115" s="185"/>
    </row>
    <row r="116" spans="1:8" ht="15.75" customHeight="1">
      <c r="A116" s="185" t="s">
        <v>321</v>
      </c>
      <c r="B116" s="1126" t="s">
        <v>322</v>
      </c>
      <c r="C116" s="1127"/>
      <c r="D116" s="1128"/>
      <c r="E116" s="188"/>
      <c r="F116" s="188"/>
      <c r="G116" s="185"/>
      <c r="H116" s="185"/>
    </row>
    <row r="117" spans="1:8" ht="15.75" customHeight="1">
      <c r="A117" s="185" t="s">
        <v>323</v>
      </c>
      <c r="B117" s="1126" t="s">
        <v>324</v>
      </c>
      <c r="C117" s="1127"/>
      <c r="D117" s="1128"/>
      <c r="E117" s="188"/>
      <c r="F117" s="188"/>
      <c r="G117" s="185"/>
      <c r="H117" s="185"/>
    </row>
    <row r="118" spans="1:8" ht="15.75" customHeight="1">
      <c r="A118" s="185" t="s">
        <v>325</v>
      </c>
      <c r="B118" s="1126" t="s">
        <v>326</v>
      </c>
      <c r="C118" s="1127"/>
      <c r="D118" s="1128"/>
      <c r="E118" s="188"/>
      <c r="F118" s="188"/>
      <c r="G118" s="185"/>
      <c r="H118" s="185"/>
    </row>
    <row r="119" spans="1:8" ht="15.75" customHeight="1">
      <c r="A119" s="185" t="s">
        <v>327</v>
      </c>
      <c r="B119" s="1126" t="s">
        <v>328</v>
      </c>
      <c r="C119" s="1127"/>
      <c r="D119" s="1128"/>
      <c r="E119" s="188"/>
      <c r="F119" s="188"/>
      <c r="G119" s="185"/>
      <c r="H119" s="185"/>
    </row>
    <row r="120" spans="1:8" ht="15.75" customHeight="1">
      <c r="A120" s="185" t="s">
        <v>329</v>
      </c>
      <c r="B120" s="1126" t="s">
        <v>330</v>
      </c>
      <c r="C120" s="1127"/>
      <c r="D120" s="1128"/>
      <c r="E120" s="188"/>
      <c r="F120" s="188"/>
      <c r="G120" s="185"/>
      <c r="H120" s="185"/>
    </row>
    <row r="121" spans="1:8" ht="15.75" customHeight="1">
      <c r="A121" s="185" t="s">
        <v>331</v>
      </c>
      <c r="B121" s="1120" t="s">
        <v>332</v>
      </c>
      <c r="C121" s="1131"/>
      <c r="D121" s="1132"/>
      <c r="E121" s="188"/>
      <c r="F121" s="188"/>
      <c r="G121" s="185"/>
      <c r="H121" s="185"/>
    </row>
    <row r="122" spans="1:8" ht="15.75" customHeight="1">
      <c r="A122" s="185"/>
      <c r="B122" s="1126" t="s">
        <v>314</v>
      </c>
      <c r="C122" s="1127"/>
      <c r="D122" s="1128"/>
      <c r="E122" s="188"/>
      <c r="F122" s="188"/>
      <c r="G122" s="185"/>
      <c r="H122" s="185"/>
    </row>
    <row r="123" spans="1:8" ht="15.75" customHeight="1">
      <c r="A123" s="185" t="s">
        <v>333</v>
      </c>
      <c r="B123" s="1126" t="s">
        <v>334</v>
      </c>
      <c r="C123" s="1129"/>
      <c r="D123" s="1130"/>
      <c r="E123" s="188"/>
      <c r="F123" s="188"/>
      <c r="G123" s="185"/>
      <c r="H123" s="185"/>
    </row>
    <row r="124" spans="1:8" ht="15.75" customHeight="1">
      <c r="A124" s="185" t="s">
        <v>335</v>
      </c>
      <c r="B124" s="1126" t="s">
        <v>336</v>
      </c>
      <c r="C124" s="1129"/>
      <c r="D124" s="1130"/>
      <c r="E124" s="188"/>
      <c r="F124" s="188"/>
      <c r="G124" s="185"/>
      <c r="H124" s="185"/>
    </row>
    <row r="125" spans="1:8" ht="15.75" customHeight="1">
      <c r="A125" s="185" t="s">
        <v>337</v>
      </c>
      <c r="B125" s="1126" t="s">
        <v>338</v>
      </c>
      <c r="C125" s="1129"/>
      <c r="D125" s="1130"/>
      <c r="E125" s="188"/>
      <c r="F125" s="188"/>
      <c r="G125" s="185"/>
      <c r="H125" s="185"/>
    </row>
    <row r="126" spans="1:8" ht="15.75" customHeight="1">
      <c r="A126" s="185" t="s">
        <v>339</v>
      </c>
      <c r="B126" s="1126" t="s">
        <v>340</v>
      </c>
      <c r="C126" s="1129"/>
      <c r="D126" s="1130"/>
      <c r="E126" s="188"/>
      <c r="F126" s="188"/>
      <c r="G126" s="185"/>
      <c r="H126" s="185"/>
    </row>
    <row r="127" spans="1:8" ht="15.75" customHeight="1">
      <c r="A127" s="185" t="s">
        <v>341</v>
      </c>
      <c r="B127" s="1126" t="s">
        <v>342</v>
      </c>
      <c r="C127" s="1129"/>
      <c r="D127" s="1130"/>
      <c r="E127" s="188"/>
      <c r="F127" s="188"/>
      <c r="G127" s="185"/>
      <c r="H127" s="185"/>
    </row>
    <row r="128" spans="1:8" ht="15.75" customHeight="1">
      <c r="A128" s="185" t="s">
        <v>343</v>
      </c>
      <c r="B128" s="1126" t="s">
        <v>344</v>
      </c>
      <c r="C128" s="1129"/>
      <c r="D128" s="1130"/>
      <c r="E128" s="188"/>
      <c r="F128" s="188"/>
      <c r="G128" s="185"/>
      <c r="H128" s="185"/>
    </row>
    <row r="129" spans="1:8" ht="15.75" customHeight="1">
      <c r="A129" s="185">
        <v>2</v>
      </c>
      <c r="B129" s="1117" t="s">
        <v>345</v>
      </c>
      <c r="C129" s="1118"/>
      <c r="D129" s="1119"/>
      <c r="E129" s="187"/>
      <c r="F129" s="187"/>
      <c r="G129" s="185" t="s">
        <v>280</v>
      </c>
      <c r="H129" s="185"/>
    </row>
    <row r="130" spans="1:8" ht="15.75" customHeight="1">
      <c r="A130" s="185"/>
      <c r="B130" s="1120" t="s">
        <v>314</v>
      </c>
      <c r="C130" s="1121"/>
      <c r="D130" s="1122"/>
      <c r="E130" s="187"/>
      <c r="F130" s="187"/>
      <c r="G130" s="185"/>
      <c r="H130" s="185"/>
    </row>
    <row r="131" spans="1:8" ht="15.75" customHeight="1">
      <c r="A131" s="189" t="s">
        <v>346</v>
      </c>
      <c r="B131" s="1120" t="s">
        <v>347</v>
      </c>
      <c r="C131" s="1121"/>
      <c r="D131" s="1122"/>
      <c r="E131" s="187"/>
      <c r="F131" s="187"/>
      <c r="G131" s="185"/>
      <c r="H131" s="185"/>
    </row>
    <row r="132" spans="1:8" ht="15.75" customHeight="1">
      <c r="A132" s="189" t="s">
        <v>348</v>
      </c>
      <c r="B132" s="1120" t="s">
        <v>349</v>
      </c>
      <c r="C132" s="1121"/>
      <c r="D132" s="1122"/>
      <c r="E132" s="188"/>
      <c r="F132" s="188"/>
      <c r="G132" s="185"/>
      <c r="H132" s="185"/>
    </row>
    <row r="133" spans="1:8" ht="15.75" customHeight="1">
      <c r="A133" s="189" t="s">
        <v>350</v>
      </c>
      <c r="B133" s="1120" t="s">
        <v>351</v>
      </c>
      <c r="C133" s="1121"/>
      <c r="D133" s="1122"/>
      <c r="E133" s="188"/>
      <c r="F133" s="188"/>
      <c r="G133" s="185"/>
      <c r="H133" s="185"/>
    </row>
    <row r="134" spans="1:8" ht="15.75" customHeight="1">
      <c r="A134" s="189"/>
      <c r="B134" s="1126" t="s">
        <v>314</v>
      </c>
      <c r="C134" s="1127"/>
      <c r="D134" s="1128"/>
      <c r="E134" s="188"/>
      <c r="F134" s="188"/>
      <c r="G134" s="185"/>
      <c r="H134" s="185"/>
    </row>
    <row r="135" spans="1:8" ht="15.75">
      <c r="A135" s="189" t="s">
        <v>352</v>
      </c>
      <c r="B135" s="1126" t="s">
        <v>353</v>
      </c>
      <c r="C135" s="1127"/>
      <c r="D135" s="1128"/>
      <c r="E135" s="188"/>
      <c r="F135" s="188"/>
      <c r="G135" s="185"/>
      <c r="H135" s="185"/>
    </row>
    <row r="136" spans="1:8" ht="15.75" customHeight="1">
      <c r="A136" s="189" t="s">
        <v>354</v>
      </c>
      <c r="B136" s="1126" t="s">
        <v>355</v>
      </c>
      <c r="C136" s="1127"/>
      <c r="D136" s="1128"/>
      <c r="E136" s="188"/>
      <c r="F136" s="188"/>
      <c r="G136" s="185"/>
      <c r="H136" s="185"/>
    </row>
    <row r="137" spans="1:8" ht="15.75" customHeight="1">
      <c r="A137" s="189" t="s">
        <v>356</v>
      </c>
      <c r="B137" s="1126" t="s">
        <v>357</v>
      </c>
      <c r="C137" s="1127"/>
      <c r="D137" s="1128"/>
      <c r="E137" s="188"/>
      <c r="F137" s="188"/>
      <c r="G137" s="185"/>
      <c r="H137" s="185"/>
    </row>
    <row r="138" spans="1:8" ht="15.75" customHeight="1">
      <c r="A138" s="185">
        <v>3</v>
      </c>
      <c r="B138" s="1117" t="s">
        <v>358</v>
      </c>
      <c r="C138" s="1118"/>
      <c r="D138" s="1119"/>
      <c r="E138" s="188"/>
      <c r="F138" s="188"/>
      <c r="G138" s="185"/>
      <c r="H138" s="185"/>
    </row>
    <row r="139" spans="1:8" ht="15.75" customHeight="1">
      <c r="A139" s="185"/>
      <c r="B139" s="1120" t="s">
        <v>3</v>
      </c>
      <c r="C139" s="1121"/>
      <c r="D139" s="1122"/>
      <c r="E139" s="188"/>
      <c r="F139" s="188"/>
      <c r="G139" s="185"/>
      <c r="H139" s="185"/>
    </row>
    <row r="140" spans="1:8" ht="15.75" customHeight="1">
      <c r="A140" s="189" t="s">
        <v>359</v>
      </c>
      <c r="B140" s="1120" t="s">
        <v>360</v>
      </c>
      <c r="C140" s="1121"/>
      <c r="D140" s="1122"/>
      <c r="E140" s="188"/>
      <c r="F140" s="188"/>
      <c r="G140" s="185"/>
      <c r="H140" s="185"/>
    </row>
    <row r="141" spans="1:8" ht="15.75" customHeight="1">
      <c r="A141" s="189" t="s">
        <v>361</v>
      </c>
      <c r="B141" s="1120" t="s">
        <v>362</v>
      </c>
      <c r="C141" s="1121"/>
      <c r="D141" s="1122"/>
      <c r="E141" s="188"/>
      <c r="F141" s="188"/>
      <c r="G141" s="185"/>
      <c r="H141" s="185"/>
    </row>
    <row r="142" spans="1:8" ht="15.75" customHeight="1">
      <c r="A142" s="189"/>
      <c r="B142" s="1126" t="s">
        <v>314</v>
      </c>
      <c r="C142" s="1127"/>
      <c r="D142" s="1128"/>
      <c r="E142" s="188"/>
      <c r="F142" s="188"/>
      <c r="G142" s="185"/>
      <c r="H142" s="185"/>
    </row>
    <row r="143" spans="1:8" ht="15.75" customHeight="1">
      <c r="A143" s="189" t="s">
        <v>363</v>
      </c>
      <c r="B143" s="1126" t="s">
        <v>364</v>
      </c>
      <c r="C143" s="1127"/>
      <c r="D143" s="1128"/>
      <c r="E143" s="188"/>
      <c r="F143" s="188"/>
      <c r="G143" s="185"/>
      <c r="H143" s="185"/>
    </row>
    <row r="144" spans="1:8" ht="15.75" customHeight="1">
      <c r="A144" s="189" t="s">
        <v>365</v>
      </c>
      <c r="B144" s="1126" t="s">
        <v>366</v>
      </c>
      <c r="C144" s="1127"/>
      <c r="D144" s="1128"/>
      <c r="E144" s="188"/>
      <c r="F144" s="188"/>
      <c r="G144" s="185"/>
      <c r="H144" s="185"/>
    </row>
    <row r="145" spans="1:8" ht="15.75" customHeight="1">
      <c r="A145" s="189" t="s">
        <v>367</v>
      </c>
      <c r="B145" s="1126" t="s">
        <v>357</v>
      </c>
      <c r="C145" s="1127"/>
      <c r="D145" s="1128"/>
      <c r="E145" s="188"/>
      <c r="F145" s="188"/>
      <c r="G145" s="185"/>
      <c r="H145" s="185"/>
    </row>
    <row r="146" spans="1:8" ht="15.75" customHeight="1">
      <c r="A146" s="185">
        <v>4</v>
      </c>
      <c r="B146" s="1117" t="s">
        <v>368</v>
      </c>
      <c r="C146" s="1118"/>
      <c r="D146" s="1119"/>
      <c r="E146" s="188"/>
      <c r="F146" s="188"/>
      <c r="G146" s="185"/>
      <c r="H146" s="185"/>
    </row>
    <row r="147" spans="1:8" ht="15.75" customHeight="1">
      <c r="A147" s="185"/>
      <c r="B147" s="1120" t="s">
        <v>3</v>
      </c>
      <c r="C147" s="1121"/>
      <c r="D147" s="1122"/>
      <c r="E147" s="188"/>
      <c r="F147" s="188"/>
      <c r="G147" s="185"/>
      <c r="H147" s="185"/>
    </row>
    <row r="148" spans="1:8" ht="15.75" customHeight="1">
      <c r="A148" s="189" t="s">
        <v>369</v>
      </c>
      <c r="B148" s="1120" t="s">
        <v>370</v>
      </c>
      <c r="C148" s="1121"/>
      <c r="D148" s="1122"/>
      <c r="E148" s="188"/>
      <c r="F148" s="188"/>
      <c r="G148" s="185"/>
      <c r="H148" s="185"/>
    </row>
    <row r="149" spans="1:8" ht="15.75" customHeight="1">
      <c r="A149" s="185" t="s">
        <v>371</v>
      </c>
      <c r="B149" s="1120" t="s">
        <v>370</v>
      </c>
      <c r="C149" s="1121"/>
      <c r="D149" s="1122"/>
      <c r="E149" s="188"/>
      <c r="F149" s="188"/>
      <c r="G149" s="185"/>
      <c r="H149" s="185"/>
    </row>
    <row r="150" spans="1:8" ht="30" customHeight="1">
      <c r="A150" s="185"/>
      <c r="B150" s="1123" t="s">
        <v>117</v>
      </c>
      <c r="C150" s="1124"/>
      <c r="D150" s="1125"/>
      <c r="E150" s="190"/>
      <c r="F150" s="190"/>
      <c r="G150" s="185" t="s">
        <v>280</v>
      </c>
      <c r="H150" s="185"/>
    </row>
    <row r="151" spans="1:8" ht="30" customHeight="1">
      <c r="A151" s="191"/>
      <c r="B151" s="192"/>
      <c r="C151" s="193"/>
      <c r="D151" s="193"/>
      <c r="E151" s="192"/>
      <c r="F151" s="192"/>
      <c r="G151" s="191"/>
      <c r="H151" s="191"/>
    </row>
    <row r="152" spans="1:8" ht="30" customHeight="1">
      <c r="A152" s="1133" t="s">
        <v>375</v>
      </c>
      <c r="B152" s="1133"/>
      <c r="C152" s="1133"/>
      <c r="D152" s="1133"/>
      <c r="E152" s="1133"/>
      <c r="F152" s="1133"/>
      <c r="G152" s="1133"/>
      <c r="H152" s="1133"/>
    </row>
    <row r="153" spans="1:8" ht="15.75">
      <c r="B153" s="7"/>
      <c r="C153" s="7"/>
      <c r="D153" s="7"/>
      <c r="E153" s="7"/>
      <c r="F153" s="7"/>
      <c r="G153" s="7"/>
      <c r="H153" s="7"/>
    </row>
    <row r="154" spans="1:8" ht="78.75">
      <c r="A154" s="184" t="s">
        <v>309</v>
      </c>
      <c r="B154" s="1134" t="s">
        <v>0</v>
      </c>
      <c r="C154" s="1135"/>
      <c r="D154" s="1136"/>
      <c r="E154" s="185" t="s">
        <v>1</v>
      </c>
      <c r="F154" s="185" t="s">
        <v>310</v>
      </c>
      <c r="G154" s="185" t="s">
        <v>311</v>
      </c>
      <c r="H154" s="185" t="s">
        <v>312</v>
      </c>
    </row>
    <row r="155" spans="1:8" ht="15.75">
      <c r="A155" s="185">
        <v>1</v>
      </c>
      <c r="B155" s="1137">
        <v>2</v>
      </c>
      <c r="C155" s="1135"/>
      <c r="D155" s="1136"/>
      <c r="E155" s="186">
        <v>3</v>
      </c>
      <c r="F155" s="186">
        <v>4</v>
      </c>
      <c r="G155" s="185">
        <v>5</v>
      </c>
      <c r="H155" s="185">
        <v>6</v>
      </c>
    </row>
    <row r="156" spans="1:8" ht="30" customHeight="1">
      <c r="A156" s="185">
        <v>1</v>
      </c>
      <c r="B156" s="1117" t="s">
        <v>313</v>
      </c>
      <c r="C156" s="1118"/>
      <c r="D156" s="1119"/>
      <c r="E156" s="187"/>
      <c r="F156" s="187"/>
      <c r="G156" s="185"/>
      <c r="H156" s="185"/>
    </row>
    <row r="157" spans="1:8" ht="30" customHeight="1">
      <c r="A157" s="185"/>
      <c r="B157" s="1120" t="s">
        <v>314</v>
      </c>
      <c r="C157" s="1121"/>
      <c r="D157" s="1122"/>
      <c r="E157" s="188"/>
      <c r="F157" s="188"/>
      <c r="G157" s="185"/>
      <c r="H157" s="185"/>
    </row>
    <row r="158" spans="1:8" ht="30" customHeight="1">
      <c r="A158" s="185" t="s">
        <v>315</v>
      </c>
      <c r="B158" s="1120" t="s">
        <v>316</v>
      </c>
      <c r="C158" s="1121"/>
      <c r="D158" s="1122"/>
      <c r="E158" s="188"/>
      <c r="F158" s="188"/>
      <c r="G158" s="185"/>
      <c r="H158" s="185"/>
    </row>
    <row r="159" spans="1:8" ht="30" customHeight="1">
      <c r="A159" s="185" t="s">
        <v>317</v>
      </c>
      <c r="B159" s="1120" t="s">
        <v>318</v>
      </c>
      <c r="C159" s="1121"/>
      <c r="D159" s="1122"/>
      <c r="E159" s="188"/>
      <c r="F159" s="188"/>
      <c r="G159" s="185"/>
      <c r="H159" s="185"/>
    </row>
    <row r="160" spans="1:8" ht="30" customHeight="1">
      <c r="A160" s="185" t="s">
        <v>319</v>
      </c>
      <c r="B160" s="1120" t="s">
        <v>320</v>
      </c>
      <c r="C160" s="1121"/>
      <c r="D160" s="1122"/>
      <c r="E160" s="188"/>
      <c r="F160" s="188"/>
      <c r="G160" s="185"/>
      <c r="H160" s="185"/>
    </row>
    <row r="161" spans="1:8" ht="23.25" customHeight="1">
      <c r="A161" s="185"/>
      <c r="B161" s="1126" t="s">
        <v>314</v>
      </c>
      <c r="C161" s="1127"/>
      <c r="D161" s="1128"/>
      <c r="E161" s="188"/>
      <c r="F161" s="188"/>
      <c r="G161" s="185"/>
      <c r="H161" s="185"/>
    </row>
    <row r="162" spans="1:8" ht="24.75" customHeight="1">
      <c r="A162" s="185" t="s">
        <v>321</v>
      </c>
      <c r="B162" s="1126" t="s">
        <v>322</v>
      </c>
      <c r="C162" s="1127"/>
      <c r="D162" s="1128"/>
      <c r="E162" s="188"/>
      <c r="F162" s="188"/>
      <c r="G162" s="185"/>
      <c r="H162" s="185"/>
    </row>
    <row r="163" spans="1:8" ht="23.25" customHeight="1">
      <c r="A163" s="185" t="s">
        <v>323</v>
      </c>
      <c r="B163" s="1126" t="s">
        <v>324</v>
      </c>
      <c r="C163" s="1127"/>
      <c r="D163" s="1128"/>
      <c r="E163" s="188"/>
      <c r="F163" s="188"/>
      <c r="G163" s="185"/>
      <c r="H163" s="185"/>
    </row>
    <row r="164" spans="1:8" ht="25.5" customHeight="1">
      <c r="A164" s="185" t="s">
        <v>325</v>
      </c>
      <c r="B164" s="1126" t="s">
        <v>326</v>
      </c>
      <c r="C164" s="1127"/>
      <c r="D164" s="1128"/>
      <c r="E164" s="188"/>
      <c r="F164" s="188"/>
      <c r="G164" s="185"/>
      <c r="H164" s="185"/>
    </row>
    <row r="165" spans="1:8" ht="23.25" customHeight="1">
      <c r="A165" s="185" t="s">
        <v>327</v>
      </c>
      <c r="B165" s="1126" t="s">
        <v>328</v>
      </c>
      <c r="C165" s="1127"/>
      <c r="D165" s="1128"/>
      <c r="E165" s="188"/>
      <c r="F165" s="188"/>
      <c r="G165" s="185"/>
      <c r="H165" s="185"/>
    </row>
    <row r="166" spans="1:8" ht="24.75" customHeight="1">
      <c r="A166" s="185" t="s">
        <v>329</v>
      </c>
      <c r="B166" s="1126" t="s">
        <v>330</v>
      </c>
      <c r="C166" s="1127"/>
      <c r="D166" s="1128"/>
      <c r="E166" s="188"/>
      <c r="F166" s="188"/>
      <c r="G166" s="185"/>
      <c r="H166" s="185"/>
    </row>
    <row r="167" spans="1:8" ht="30" customHeight="1">
      <c r="A167" s="185" t="s">
        <v>331</v>
      </c>
      <c r="B167" s="1120" t="s">
        <v>332</v>
      </c>
      <c r="C167" s="1131"/>
      <c r="D167" s="1132"/>
      <c r="E167" s="188"/>
      <c r="F167" s="188"/>
      <c r="G167" s="185"/>
      <c r="H167" s="185"/>
    </row>
    <row r="168" spans="1:8" ht="30" customHeight="1">
      <c r="A168" s="185"/>
      <c r="B168" s="1126" t="s">
        <v>314</v>
      </c>
      <c r="C168" s="1127"/>
      <c r="D168" s="1128"/>
      <c r="E168" s="188"/>
      <c r="F168" s="188"/>
      <c r="G168" s="185"/>
      <c r="H168" s="185"/>
    </row>
    <row r="169" spans="1:8" ht="30" customHeight="1">
      <c r="A169" s="185" t="s">
        <v>333</v>
      </c>
      <c r="B169" s="1126" t="s">
        <v>334</v>
      </c>
      <c r="C169" s="1129"/>
      <c r="D169" s="1130"/>
      <c r="E169" s="188"/>
      <c r="F169" s="188"/>
      <c r="G169" s="185"/>
      <c r="H169" s="185"/>
    </row>
    <row r="170" spans="1:8" ht="30" customHeight="1">
      <c r="A170" s="185" t="s">
        <v>335</v>
      </c>
      <c r="B170" s="1126" t="s">
        <v>336</v>
      </c>
      <c r="C170" s="1129"/>
      <c r="D170" s="1130"/>
      <c r="E170" s="188"/>
      <c r="F170" s="188"/>
      <c r="G170" s="185"/>
      <c r="H170" s="185"/>
    </row>
    <row r="171" spans="1:8" ht="30" customHeight="1">
      <c r="A171" s="185" t="s">
        <v>337</v>
      </c>
      <c r="B171" s="1126" t="s">
        <v>338</v>
      </c>
      <c r="C171" s="1129"/>
      <c r="D171" s="1130"/>
      <c r="E171" s="188"/>
      <c r="F171" s="188"/>
      <c r="G171" s="185"/>
      <c r="H171" s="185"/>
    </row>
    <row r="172" spans="1:8" ht="30" customHeight="1">
      <c r="A172" s="185" t="s">
        <v>339</v>
      </c>
      <c r="B172" s="1126" t="s">
        <v>340</v>
      </c>
      <c r="C172" s="1129"/>
      <c r="D172" s="1130"/>
      <c r="E172" s="188"/>
      <c r="F172" s="188"/>
      <c r="G172" s="185"/>
      <c r="H172" s="185"/>
    </row>
    <row r="173" spans="1:8" ht="30" customHeight="1">
      <c r="A173" s="185" t="s">
        <v>341</v>
      </c>
      <c r="B173" s="1126" t="s">
        <v>342</v>
      </c>
      <c r="C173" s="1129"/>
      <c r="D173" s="1130"/>
      <c r="E173" s="188"/>
      <c r="F173" s="188"/>
      <c r="G173" s="185"/>
      <c r="H173" s="185"/>
    </row>
    <row r="174" spans="1:8" ht="30" customHeight="1">
      <c r="A174" s="185" t="s">
        <v>343</v>
      </c>
      <c r="B174" s="1126" t="s">
        <v>344</v>
      </c>
      <c r="C174" s="1129"/>
      <c r="D174" s="1130"/>
      <c r="E174" s="188"/>
      <c r="F174" s="188"/>
      <c r="G174" s="185"/>
      <c r="H174" s="185"/>
    </row>
    <row r="175" spans="1:8" ht="30" customHeight="1">
      <c r="A175" s="185">
        <v>2</v>
      </c>
      <c r="B175" s="1117" t="s">
        <v>345</v>
      </c>
      <c r="C175" s="1118"/>
      <c r="D175" s="1119"/>
      <c r="E175" s="187"/>
      <c r="F175" s="187"/>
      <c r="G175" s="185" t="s">
        <v>280</v>
      </c>
      <c r="H175" s="185"/>
    </row>
    <row r="176" spans="1:8" ht="30" customHeight="1">
      <c r="A176" s="185"/>
      <c r="B176" s="1120" t="s">
        <v>314</v>
      </c>
      <c r="C176" s="1121"/>
      <c r="D176" s="1122"/>
      <c r="E176" s="187"/>
      <c r="F176" s="187"/>
      <c r="G176" s="185"/>
      <c r="H176" s="185"/>
    </row>
    <row r="177" spans="1:8" ht="30" customHeight="1">
      <c r="A177" s="189" t="s">
        <v>346</v>
      </c>
      <c r="B177" s="1120" t="s">
        <v>347</v>
      </c>
      <c r="C177" s="1121"/>
      <c r="D177" s="1122"/>
      <c r="E177" s="187"/>
      <c r="F177" s="187"/>
      <c r="G177" s="185"/>
      <c r="H177" s="185"/>
    </row>
    <row r="178" spans="1:8" ht="30" customHeight="1">
      <c r="A178" s="189" t="s">
        <v>348</v>
      </c>
      <c r="B178" s="1120" t="s">
        <v>349</v>
      </c>
      <c r="C178" s="1121"/>
      <c r="D178" s="1122"/>
      <c r="E178" s="188"/>
      <c r="F178" s="188"/>
      <c r="G178" s="185"/>
      <c r="H178" s="185"/>
    </row>
    <row r="179" spans="1:8" ht="30" customHeight="1">
      <c r="A179" s="189" t="s">
        <v>350</v>
      </c>
      <c r="B179" s="1120" t="s">
        <v>351</v>
      </c>
      <c r="C179" s="1121"/>
      <c r="D179" s="1122"/>
      <c r="E179" s="188"/>
      <c r="F179" s="188"/>
      <c r="G179" s="185"/>
      <c r="H179" s="185"/>
    </row>
    <row r="180" spans="1:8" ht="30" customHeight="1">
      <c r="A180" s="189"/>
      <c r="B180" s="1126" t="s">
        <v>314</v>
      </c>
      <c r="C180" s="1127"/>
      <c r="D180" s="1128"/>
      <c r="E180" s="188"/>
      <c r="F180" s="188"/>
      <c r="G180" s="185"/>
      <c r="H180" s="185"/>
    </row>
    <row r="181" spans="1:8" ht="30" customHeight="1">
      <c r="A181" s="189" t="s">
        <v>352</v>
      </c>
      <c r="B181" s="1126" t="s">
        <v>353</v>
      </c>
      <c r="C181" s="1127"/>
      <c r="D181" s="1128"/>
      <c r="E181" s="188"/>
      <c r="F181" s="188"/>
      <c r="G181" s="185"/>
      <c r="H181" s="185"/>
    </row>
    <row r="182" spans="1:8" ht="30" customHeight="1">
      <c r="A182" s="189" t="s">
        <v>354</v>
      </c>
      <c r="B182" s="1126" t="s">
        <v>355</v>
      </c>
      <c r="C182" s="1127"/>
      <c r="D182" s="1128"/>
      <c r="E182" s="188"/>
      <c r="F182" s="188"/>
      <c r="G182" s="185"/>
      <c r="H182" s="185"/>
    </row>
    <row r="183" spans="1:8" ht="30" customHeight="1">
      <c r="A183" s="189" t="s">
        <v>356</v>
      </c>
      <c r="B183" s="1126" t="s">
        <v>357</v>
      </c>
      <c r="C183" s="1127"/>
      <c r="D183" s="1128"/>
      <c r="E183" s="188"/>
      <c r="F183" s="188"/>
      <c r="G183" s="185"/>
      <c r="H183" s="185"/>
    </row>
    <row r="184" spans="1:8" ht="30" customHeight="1">
      <c r="A184" s="185">
        <v>3</v>
      </c>
      <c r="B184" s="1117" t="s">
        <v>358</v>
      </c>
      <c r="C184" s="1118"/>
      <c r="D184" s="1119"/>
      <c r="E184" s="188"/>
      <c r="F184" s="188"/>
      <c r="G184" s="185"/>
      <c r="H184" s="185"/>
    </row>
    <row r="185" spans="1:8" ht="30" customHeight="1">
      <c r="A185" s="185"/>
      <c r="B185" s="1120" t="s">
        <v>3</v>
      </c>
      <c r="C185" s="1121"/>
      <c r="D185" s="1122"/>
      <c r="E185" s="188"/>
      <c r="F185" s="188"/>
      <c r="G185" s="185"/>
      <c r="H185" s="185"/>
    </row>
    <row r="186" spans="1:8" ht="30" customHeight="1">
      <c r="A186" s="189" t="s">
        <v>359</v>
      </c>
      <c r="B186" s="1120" t="s">
        <v>360</v>
      </c>
      <c r="C186" s="1121"/>
      <c r="D186" s="1122"/>
      <c r="E186" s="188"/>
      <c r="F186" s="188"/>
      <c r="G186" s="185"/>
      <c r="H186" s="185"/>
    </row>
    <row r="187" spans="1:8" ht="30" customHeight="1">
      <c r="A187" s="189" t="s">
        <v>361</v>
      </c>
      <c r="B187" s="1120" t="s">
        <v>362</v>
      </c>
      <c r="C187" s="1121"/>
      <c r="D187" s="1122"/>
      <c r="E187" s="188"/>
      <c r="F187" s="188"/>
      <c r="G187" s="185"/>
      <c r="H187" s="185"/>
    </row>
    <row r="188" spans="1:8" ht="30" customHeight="1">
      <c r="A188" s="189"/>
      <c r="B188" s="1126" t="s">
        <v>314</v>
      </c>
      <c r="C188" s="1127"/>
      <c r="D188" s="1128"/>
      <c r="E188" s="188"/>
      <c r="F188" s="188"/>
      <c r="G188" s="185"/>
      <c r="H188" s="185"/>
    </row>
    <row r="189" spans="1:8" ht="30" customHeight="1">
      <c r="A189" s="189" t="s">
        <v>363</v>
      </c>
      <c r="B189" s="1126" t="s">
        <v>364</v>
      </c>
      <c r="C189" s="1127"/>
      <c r="D189" s="1128"/>
      <c r="E189" s="188"/>
      <c r="F189" s="188"/>
      <c r="G189" s="185"/>
      <c r="H189" s="185"/>
    </row>
    <row r="190" spans="1:8" ht="30" customHeight="1">
      <c r="A190" s="189" t="s">
        <v>365</v>
      </c>
      <c r="B190" s="1126" t="s">
        <v>366</v>
      </c>
      <c r="C190" s="1127"/>
      <c r="D190" s="1128"/>
      <c r="E190" s="188"/>
      <c r="F190" s="188"/>
      <c r="G190" s="185"/>
      <c r="H190" s="185"/>
    </row>
    <row r="191" spans="1:8" ht="30" customHeight="1">
      <c r="A191" s="189" t="s">
        <v>367</v>
      </c>
      <c r="B191" s="1126" t="s">
        <v>357</v>
      </c>
      <c r="C191" s="1127"/>
      <c r="D191" s="1128"/>
      <c r="E191" s="188"/>
      <c r="F191" s="188"/>
      <c r="G191" s="185"/>
      <c r="H191" s="185"/>
    </row>
    <row r="192" spans="1:8" ht="30" customHeight="1">
      <c r="A192" s="185">
        <v>4</v>
      </c>
      <c r="B192" s="1117" t="s">
        <v>368</v>
      </c>
      <c r="C192" s="1118"/>
      <c r="D192" s="1119"/>
      <c r="E192" s="188"/>
      <c r="F192" s="188"/>
      <c r="G192" s="185"/>
      <c r="H192" s="185"/>
    </row>
    <row r="193" spans="1:8" ht="15.75">
      <c r="A193" s="185"/>
      <c r="B193" s="1120" t="s">
        <v>3</v>
      </c>
      <c r="C193" s="1121"/>
      <c r="D193" s="1122"/>
      <c r="E193" s="188"/>
      <c r="F193" s="188"/>
      <c r="G193" s="185"/>
      <c r="H193" s="185"/>
    </row>
    <row r="194" spans="1:8" ht="36" customHeight="1">
      <c r="A194" s="189" t="s">
        <v>369</v>
      </c>
      <c r="B194" s="1120" t="s">
        <v>370</v>
      </c>
      <c r="C194" s="1121"/>
      <c r="D194" s="1122"/>
      <c r="E194" s="188"/>
      <c r="F194" s="188"/>
      <c r="G194" s="185"/>
      <c r="H194" s="185"/>
    </row>
    <row r="195" spans="1:8" ht="34.5" customHeight="1">
      <c r="A195" s="185" t="s">
        <v>371</v>
      </c>
      <c r="B195" s="1120" t="s">
        <v>370</v>
      </c>
      <c r="C195" s="1121"/>
      <c r="D195" s="1122"/>
      <c r="E195" s="188"/>
      <c r="F195" s="188"/>
      <c r="G195" s="185"/>
      <c r="H195" s="185"/>
    </row>
    <row r="196" spans="1:8" ht="21" customHeight="1">
      <c r="A196" s="185"/>
      <c r="B196" s="1123" t="s">
        <v>117</v>
      </c>
      <c r="C196" s="1124"/>
      <c r="D196" s="1125"/>
      <c r="E196" s="190"/>
      <c r="F196" s="190"/>
      <c r="G196" s="185" t="s">
        <v>280</v>
      </c>
      <c r="H196" s="185"/>
    </row>
  </sheetData>
  <mergeCells count="191">
    <mergeCell ref="A7:B7"/>
    <mergeCell ref="D7:E7"/>
    <mergeCell ref="A8:B8"/>
    <mergeCell ref="D8:E8"/>
    <mergeCell ref="A9:B9"/>
    <mergeCell ref="D9:E9"/>
    <mergeCell ref="A4:B5"/>
    <mergeCell ref="C4:C5"/>
    <mergeCell ref="D4:H4"/>
    <mergeCell ref="D5:E5"/>
    <mergeCell ref="A6:B6"/>
    <mergeCell ref="D6:E6"/>
    <mergeCell ref="B18:D18"/>
    <mergeCell ref="B19:D19"/>
    <mergeCell ref="B20:D20"/>
    <mergeCell ref="B21:D21"/>
    <mergeCell ref="B22:D22"/>
    <mergeCell ref="B23:D23"/>
    <mergeCell ref="A10:B10"/>
    <mergeCell ref="D10:E10"/>
    <mergeCell ref="A13:H13"/>
    <mergeCell ref="B15:D15"/>
    <mergeCell ref="B16:D16"/>
    <mergeCell ref="B17:D17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54:D54"/>
    <mergeCell ref="B55:D55"/>
    <mergeCell ref="B56:D56"/>
    <mergeCell ref="B57:D57"/>
    <mergeCell ref="A58:H58"/>
    <mergeCell ref="A60:H60"/>
    <mergeCell ref="B48:D48"/>
    <mergeCell ref="B49:D49"/>
    <mergeCell ref="B50:D50"/>
    <mergeCell ref="B51:D51"/>
    <mergeCell ref="B52:D52"/>
    <mergeCell ref="B53:D53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104:D104"/>
    <mergeCell ref="A106:H106"/>
    <mergeCell ref="B108:D108"/>
    <mergeCell ref="B109:D109"/>
    <mergeCell ref="B110:D110"/>
    <mergeCell ref="B111:D111"/>
    <mergeCell ref="B98:D98"/>
    <mergeCell ref="B99:D99"/>
    <mergeCell ref="B100:D100"/>
    <mergeCell ref="B101:D101"/>
    <mergeCell ref="B102:D102"/>
    <mergeCell ref="B103:D103"/>
    <mergeCell ref="B118:D118"/>
    <mergeCell ref="B119:D119"/>
    <mergeCell ref="B120:D120"/>
    <mergeCell ref="B121:D121"/>
    <mergeCell ref="B122:D122"/>
    <mergeCell ref="B123:D123"/>
    <mergeCell ref="B112:D112"/>
    <mergeCell ref="B113:D113"/>
    <mergeCell ref="B114:D114"/>
    <mergeCell ref="B115:D115"/>
    <mergeCell ref="B116:D116"/>
    <mergeCell ref="B117:D117"/>
    <mergeCell ref="B130:D130"/>
    <mergeCell ref="B131:D131"/>
    <mergeCell ref="B132:D132"/>
    <mergeCell ref="B133:D133"/>
    <mergeCell ref="B134:D134"/>
    <mergeCell ref="B135:D135"/>
    <mergeCell ref="B124:D124"/>
    <mergeCell ref="B125:D125"/>
    <mergeCell ref="B126:D126"/>
    <mergeCell ref="B127:D127"/>
    <mergeCell ref="B128:D128"/>
    <mergeCell ref="B129:D129"/>
    <mergeCell ref="B142:D142"/>
    <mergeCell ref="B143:D143"/>
    <mergeCell ref="B144:D144"/>
    <mergeCell ref="B145:D145"/>
    <mergeCell ref="B146:D146"/>
    <mergeCell ref="B147:D147"/>
    <mergeCell ref="B136:D136"/>
    <mergeCell ref="B137:D137"/>
    <mergeCell ref="B138:D138"/>
    <mergeCell ref="B139:D139"/>
    <mergeCell ref="B140:D140"/>
    <mergeCell ref="B141:D141"/>
    <mergeCell ref="B156:D156"/>
    <mergeCell ref="B157:D157"/>
    <mergeCell ref="B158:D158"/>
    <mergeCell ref="B159:D159"/>
    <mergeCell ref="B160:D160"/>
    <mergeCell ref="B161:D161"/>
    <mergeCell ref="B148:D148"/>
    <mergeCell ref="B149:D149"/>
    <mergeCell ref="B150:D150"/>
    <mergeCell ref="A152:H152"/>
    <mergeCell ref="B154:D154"/>
    <mergeCell ref="B155:D155"/>
    <mergeCell ref="B168:D168"/>
    <mergeCell ref="B169:D169"/>
    <mergeCell ref="B170:D170"/>
    <mergeCell ref="B171:D171"/>
    <mergeCell ref="B172:D172"/>
    <mergeCell ref="B173:D173"/>
    <mergeCell ref="B162:D162"/>
    <mergeCell ref="B163:D163"/>
    <mergeCell ref="B164:D164"/>
    <mergeCell ref="B165:D165"/>
    <mergeCell ref="B166:D166"/>
    <mergeCell ref="B167:D167"/>
    <mergeCell ref="B180:D180"/>
    <mergeCell ref="B181:D181"/>
    <mergeCell ref="B182:D182"/>
    <mergeCell ref="B183:D183"/>
    <mergeCell ref="B184:D184"/>
    <mergeCell ref="B185:D185"/>
    <mergeCell ref="B174:D174"/>
    <mergeCell ref="B175:D175"/>
    <mergeCell ref="B176:D176"/>
    <mergeCell ref="B177:D177"/>
    <mergeCell ref="B178:D178"/>
    <mergeCell ref="B179:D179"/>
    <mergeCell ref="B192:D192"/>
    <mergeCell ref="B193:D193"/>
    <mergeCell ref="B194:D194"/>
    <mergeCell ref="B195:D195"/>
    <mergeCell ref="B196:D196"/>
    <mergeCell ref="B186:D186"/>
    <mergeCell ref="B187:D187"/>
    <mergeCell ref="B188:D188"/>
    <mergeCell ref="B189:D189"/>
    <mergeCell ref="B190:D190"/>
    <mergeCell ref="B191:D191"/>
  </mergeCells>
  <printOptions horizontalCentered="1"/>
  <pageMargins left="0.59055118110236227" right="0.39370078740157483" top="0.59055118110236227" bottom="0.39370078740157483" header="0.31496062992125984" footer="0"/>
  <pageSetup paperSize="9" scale="98" fitToHeight="3" orientation="landscape" r:id="rId1"/>
  <headerFooter>
    <oddHeader>&amp;C4</oddHeader>
  </headerFooter>
  <rowBreaks count="3" manualBreakCount="3">
    <brk id="58" max="7" man="1"/>
    <brk id="105" max="7" man="1"/>
    <brk id="149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118" zoomScaleNormal="110" zoomScaleSheetLayoutView="118" zoomScalePageLayoutView="55" workbookViewId="0">
      <selection activeCell="R2" sqref="R2"/>
    </sheetView>
  </sheetViews>
  <sheetFormatPr defaultColWidth="4" defaultRowHeight="15"/>
  <cols>
    <col min="1" max="1" width="48.85546875" style="85" customWidth="1"/>
    <col min="2" max="4" width="11.5703125" style="85" customWidth="1"/>
    <col min="5" max="5" width="6.7109375" style="85" customWidth="1"/>
    <col min="6" max="6" width="6.5703125" style="85" customWidth="1"/>
    <col min="7" max="7" width="4.28515625" style="85" customWidth="1"/>
    <col min="8" max="9" width="4" style="85"/>
    <col min="10" max="10" width="6.5703125" style="85" customWidth="1"/>
    <col min="11" max="12" width="4" style="85"/>
    <col min="13" max="13" width="7.5703125" style="85" customWidth="1"/>
    <col min="14" max="14" width="4" style="85"/>
    <col min="15" max="15" width="5.140625" style="85" customWidth="1"/>
    <col min="16" max="16" width="13" style="85" customWidth="1"/>
    <col min="17" max="17" width="5.7109375" style="85" customWidth="1"/>
    <col min="18" max="18" width="22.85546875" style="85" customWidth="1"/>
    <col min="19" max="19" width="8.140625" style="85" customWidth="1"/>
    <col min="20" max="20" width="5.28515625" style="85" customWidth="1"/>
    <col min="21" max="16384" width="4" style="85"/>
  </cols>
  <sheetData>
    <row r="1" spans="1:18" s="76" customFormat="1" ht="13.5" customHeight="1">
      <c r="R1" s="77" t="s">
        <v>376</v>
      </c>
    </row>
    <row r="2" spans="1:18" s="76" customFormat="1" ht="8.4499999999999993" customHeight="1"/>
    <row r="3" spans="1:18" s="76" customFormat="1">
      <c r="A3" s="940" t="s">
        <v>377</v>
      </c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940"/>
      <c r="R3" s="940"/>
    </row>
    <row r="4" spans="1:18" s="76" customFormat="1" ht="6.75" customHeight="1"/>
    <row r="5" spans="1:18" s="76" customFormat="1" ht="15" customHeight="1">
      <c r="A5" s="941" t="s">
        <v>0</v>
      </c>
      <c r="B5" s="941"/>
      <c r="C5" s="941"/>
      <c r="D5" s="943" t="s">
        <v>1</v>
      </c>
      <c r="E5" s="945" t="s">
        <v>152</v>
      </c>
      <c r="F5" s="1037"/>
      <c r="G5" s="1037"/>
      <c r="H5" s="1037"/>
      <c r="I5" s="1037"/>
      <c r="J5" s="1037"/>
      <c r="K5" s="1037"/>
      <c r="L5" s="1037"/>
      <c r="M5" s="1037"/>
      <c r="N5" s="1037"/>
      <c r="O5" s="1037"/>
      <c r="P5" s="1037"/>
      <c r="Q5" s="1037"/>
      <c r="R5" s="1037"/>
    </row>
    <row r="6" spans="1:18" s="76" customFormat="1" ht="50.25" customHeight="1">
      <c r="A6" s="942"/>
      <c r="B6" s="942"/>
      <c r="C6" s="942"/>
      <c r="D6" s="944"/>
      <c r="E6" s="945" t="s">
        <v>118</v>
      </c>
      <c r="F6" s="923"/>
      <c r="G6" s="923"/>
      <c r="H6" s="923"/>
      <c r="I6" s="924"/>
      <c r="J6" s="945" t="s">
        <v>119</v>
      </c>
      <c r="K6" s="923"/>
      <c r="L6" s="923"/>
      <c r="M6" s="923"/>
      <c r="N6" s="924"/>
      <c r="O6" s="945" t="s">
        <v>101</v>
      </c>
      <c r="P6" s="923"/>
      <c r="Q6" s="924"/>
      <c r="R6" s="78" t="s">
        <v>153</v>
      </c>
    </row>
    <row r="7" spans="1:18" s="80" customFormat="1" ht="15.75" thickBot="1">
      <c r="A7" s="925">
        <v>1</v>
      </c>
      <c r="B7" s="925"/>
      <c r="C7" s="925"/>
      <c r="D7" s="79" t="s">
        <v>104</v>
      </c>
      <c r="E7" s="926" t="s">
        <v>105</v>
      </c>
      <c r="F7" s="927"/>
      <c r="G7" s="927"/>
      <c r="H7" s="927"/>
      <c r="I7" s="927"/>
      <c r="J7" s="926" t="s">
        <v>106</v>
      </c>
      <c r="K7" s="927"/>
      <c r="L7" s="927"/>
      <c r="M7" s="927"/>
      <c r="N7" s="928"/>
      <c r="O7" s="926" t="s">
        <v>107</v>
      </c>
      <c r="P7" s="927"/>
      <c r="Q7" s="928"/>
      <c r="R7" s="79" t="s">
        <v>108</v>
      </c>
    </row>
    <row r="8" spans="1:18" s="80" customFormat="1" ht="20.25" customHeight="1">
      <c r="A8" s="929" t="s">
        <v>378</v>
      </c>
      <c r="B8" s="930"/>
      <c r="C8" s="931"/>
      <c r="D8" s="117" t="s">
        <v>155</v>
      </c>
      <c r="E8" s="935"/>
      <c r="F8" s="936"/>
      <c r="G8" s="936"/>
      <c r="H8" s="936"/>
      <c r="I8" s="937"/>
      <c r="J8" s="935"/>
      <c r="K8" s="936"/>
      <c r="L8" s="936"/>
      <c r="M8" s="936"/>
      <c r="N8" s="937"/>
      <c r="O8" s="935"/>
      <c r="P8" s="936"/>
      <c r="Q8" s="937"/>
      <c r="R8" s="82"/>
    </row>
    <row r="9" spans="1:18">
      <c r="A9" s="938" t="s">
        <v>3</v>
      </c>
      <c r="B9" s="938"/>
      <c r="C9" s="938"/>
      <c r="D9" s="83"/>
      <c r="E9" s="922"/>
      <c r="F9" s="923"/>
      <c r="G9" s="923"/>
      <c r="H9" s="923"/>
      <c r="I9" s="924"/>
      <c r="J9" s="922"/>
      <c r="K9" s="923"/>
      <c r="L9" s="923"/>
      <c r="M9" s="923"/>
      <c r="N9" s="924"/>
      <c r="O9" s="922"/>
      <c r="P9" s="923"/>
      <c r="Q9" s="924"/>
      <c r="R9" s="84"/>
    </row>
    <row r="10" spans="1:18" ht="29.25" customHeight="1">
      <c r="A10" s="917" t="s">
        <v>41</v>
      </c>
      <c r="B10" s="917"/>
      <c r="C10" s="918"/>
      <c r="D10" s="86" t="s">
        <v>379</v>
      </c>
      <c r="E10" s="922"/>
      <c r="F10" s="923"/>
      <c r="G10" s="923"/>
      <c r="H10" s="923"/>
      <c r="I10" s="924"/>
      <c r="J10" s="922"/>
      <c r="K10" s="923"/>
      <c r="L10" s="923"/>
      <c r="M10" s="923"/>
      <c r="N10" s="924"/>
      <c r="O10" s="922"/>
      <c r="P10" s="923"/>
      <c r="Q10" s="924"/>
      <c r="R10" s="84"/>
    </row>
    <row r="11" spans="1:18" ht="28.5" customHeight="1">
      <c r="A11" s="917" t="s">
        <v>47</v>
      </c>
      <c r="B11" s="917"/>
      <c r="C11" s="918"/>
      <c r="D11" s="86" t="s">
        <v>380</v>
      </c>
      <c r="E11" s="922"/>
      <c r="F11" s="923"/>
      <c r="G11" s="923"/>
      <c r="H11" s="923"/>
      <c r="I11" s="924"/>
      <c r="J11" s="922"/>
      <c r="K11" s="923"/>
      <c r="L11" s="923"/>
      <c r="M11" s="923"/>
      <c r="N11" s="924"/>
      <c r="O11" s="922"/>
      <c r="P11" s="923"/>
      <c r="Q11" s="924"/>
      <c r="R11" s="90"/>
    </row>
    <row r="12" spans="1:18" s="91" customFormat="1" ht="75" customHeight="1">
      <c r="A12" s="917" t="s">
        <v>53</v>
      </c>
      <c r="B12" s="917"/>
      <c r="C12" s="918"/>
      <c r="D12" s="86" t="s">
        <v>381</v>
      </c>
      <c r="E12" s="922"/>
      <c r="F12" s="923"/>
      <c r="G12" s="923"/>
      <c r="H12" s="923"/>
      <c r="I12" s="924"/>
      <c r="J12" s="922"/>
      <c r="K12" s="923"/>
      <c r="L12" s="923"/>
      <c r="M12" s="923"/>
      <c r="N12" s="924"/>
      <c r="O12" s="922"/>
      <c r="P12" s="923"/>
      <c r="Q12" s="924"/>
      <c r="R12" s="84"/>
    </row>
    <row r="13" spans="1:18" s="91" customFormat="1" ht="31.5" customHeight="1">
      <c r="A13" s="917" t="s">
        <v>43</v>
      </c>
      <c r="B13" s="917"/>
      <c r="C13" s="918"/>
      <c r="D13" s="86" t="s">
        <v>382</v>
      </c>
      <c r="E13" s="922"/>
      <c r="F13" s="923"/>
      <c r="G13" s="923"/>
      <c r="H13" s="923"/>
      <c r="I13" s="924"/>
      <c r="J13" s="922"/>
      <c r="K13" s="923"/>
      <c r="L13" s="923"/>
      <c r="M13" s="923"/>
      <c r="N13" s="924"/>
      <c r="O13" s="922"/>
      <c r="P13" s="923"/>
      <c r="Q13" s="924"/>
      <c r="R13" s="84"/>
    </row>
    <row r="14" spans="1:18" s="91" customFormat="1" ht="31.5" customHeight="1" thickBot="1">
      <c r="A14" s="1099" t="s">
        <v>42</v>
      </c>
      <c r="B14" s="1099"/>
      <c r="C14" s="1166"/>
      <c r="D14" s="92" t="s">
        <v>383</v>
      </c>
      <c r="E14" s="1020"/>
      <c r="F14" s="1069"/>
      <c r="G14" s="1069"/>
      <c r="H14" s="1069"/>
      <c r="I14" s="897"/>
      <c r="J14" s="1020"/>
      <c r="K14" s="1069"/>
      <c r="L14" s="1069"/>
      <c r="M14" s="1069"/>
      <c r="N14" s="897"/>
      <c r="O14" s="1020"/>
      <c r="P14" s="1069"/>
      <c r="Q14" s="897"/>
      <c r="R14" s="93"/>
    </row>
    <row r="15" spans="1:18" ht="12.75" customHeight="1">
      <c r="A15" s="94"/>
    </row>
    <row r="16" spans="1:18" ht="23.25" customHeight="1">
      <c r="A16" s="898" t="s">
        <v>384</v>
      </c>
      <c r="B16" s="898"/>
      <c r="C16" s="898"/>
      <c r="D16" s="898"/>
      <c r="E16" s="898"/>
      <c r="F16" s="898"/>
      <c r="G16" s="898"/>
      <c r="H16" s="898"/>
      <c r="I16" s="898"/>
      <c r="J16" s="898"/>
      <c r="K16" s="898"/>
      <c r="L16" s="898"/>
      <c r="M16" s="898"/>
      <c r="N16" s="898"/>
      <c r="O16" s="898"/>
      <c r="P16" s="898"/>
      <c r="Q16" s="898"/>
      <c r="R16" s="898"/>
    </row>
    <row r="17" spans="1:18" ht="12.75" customHeight="1">
      <c r="A17" s="899" t="s">
        <v>385</v>
      </c>
      <c r="B17" s="899"/>
      <c r="C17" s="899"/>
      <c r="D17" s="899"/>
      <c r="E17" s="899"/>
      <c r="F17" s="899"/>
      <c r="G17" s="899"/>
      <c r="H17" s="899"/>
      <c r="I17" s="899"/>
      <c r="J17" s="899"/>
      <c r="K17" s="899"/>
      <c r="L17" s="899"/>
      <c r="M17" s="899"/>
      <c r="N17" s="899"/>
      <c r="O17" s="899"/>
      <c r="P17" s="899"/>
      <c r="Q17" s="899"/>
      <c r="R17" s="899"/>
    </row>
    <row r="18" spans="1:18" s="76" customFormat="1" ht="7.5" customHeight="1"/>
    <row r="19" spans="1:18" s="76" customFormat="1" ht="15" customHeight="1">
      <c r="A19" s="941" t="s">
        <v>168</v>
      </c>
      <c r="B19" s="1035" t="s">
        <v>1</v>
      </c>
      <c r="C19" s="939" t="s">
        <v>169</v>
      </c>
      <c r="D19" s="939"/>
      <c r="E19" s="939"/>
      <c r="F19" s="939"/>
      <c r="G19" s="939" t="s">
        <v>171</v>
      </c>
      <c r="H19" s="939"/>
      <c r="I19" s="939"/>
      <c r="J19" s="939"/>
      <c r="K19" s="939"/>
      <c r="L19" s="939" t="s">
        <v>172</v>
      </c>
      <c r="M19" s="939"/>
      <c r="N19" s="939"/>
      <c r="O19" s="939"/>
      <c r="P19" s="939"/>
      <c r="Q19" s="939" t="s">
        <v>199</v>
      </c>
      <c r="R19" s="939"/>
    </row>
    <row r="20" spans="1:18" s="76" customFormat="1">
      <c r="A20" s="1077"/>
      <c r="B20" s="1092"/>
      <c r="C20" s="939"/>
      <c r="D20" s="939"/>
      <c r="E20" s="939"/>
      <c r="F20" s="939"/>
      <c r="G20" s="939"/>
      <c r="H20" s="939"/>
      <c r="I20" s="939"/>
      <c r="J20" s="939"/>
      <c r="K20" s="939"/>
      <c r="L20" s="939"/>
      <c r="M20" s="939"/>
      <c r="N20" s="939"/>
      <c r="O20" s="939"/>
      <c r="P20" s="939"/>
      <c r="Q20" s="939"/>
      <c r="R20" s="939"/>
    </row>
    <row r="21" spans="1:18" s="76" customFormat="1">
      <c r="A21" s="1077"/>
      <c r="B21" s="1092"/>
      <c r="C21" s="939"/>
      <c r="D21" s="939"/>
      <c r="E21" s="939"/>
      <c r="F21" s="939"/>
      <c r="G21" s="939"/>
      <c r="H21" s="939"/>
      <c r="I21" s="939"/>
      <c r="J21" s="939"/>
      <c r="K21" s="939"/>
      <c r="L21" s="939"/>
      <c r="M21" s="939"/>
      <c r="N21" s="939"/>
      <c r="O21" s="939"/>
      <c r="P21" s="939"/>
      <c r="Q21" s="939"/>
      <c r="R21" s="939"/>
    </row>
    <row r="22" spans="1:18" s="76" customFormat="1">
      <c r="A22" s="1078"/>
      <c r="B22" s="1036"/>
      <c r="C22" s="939"/>
      <c r="D22" s="939"/>
      <c r="E22" s="939"/>
      <c r="F22" s="939"/>
      <c r="G22" s="939"/>
      <c r="H22" s="939"/>
      <c r="I22" s="939"/>
      <c r="J22" s="939"/>
      <c r="K22" s="939"/>
      <c r="L22" s="939"/>
      <c r="M22" s="939"/>
      <c r="N22" s="939"/>
      <c r="O22" s="939"/>
      <c r="P22" s="939"/>
      <c r="Q22" s="939"/>
      <c r="R22" s="939"/>
    </row>
    <row r="23" spans="1:18" s="76" customFormat="1" ht="13.5" customHeight="1" thickBot="1">
      <c r="A23" s="95">
        <v>1</v>
      </c>
      <c r="B23" s="96">
        <v>2</v>
      </c>
      <c r="C23" s="1086">
        <v>3</v>
      </c>
      <c r="D23" s="1086"/>
      <c r="E23" s="1086"/>
      <c r="F23" s="1086"/>
      <c r="G23" s="1086">
        <v>4</v>
      </c>
      <c r="H23" s="1086"/>
      <c r="I23" s="1086"/>
      <c r="J23" s="1086"/>
      <c r="K23" s="1086"/>
      <c r="L23" s="1086">
        <v>5</v>
      </c>
      <c r="M23" s="1086"/>
      <c r="N23" s="1086"/>
      <c r="O23" s="1086"/>
      <c r="P23" s="1086"/>
      <c r="Q23" s="1086">
        <v>6</v>
      </c>
      <c r="R23" s="1086"/>
    </row>
    <row r="24" spans="1:18" s="76" customFormat="1" ht="36" customHeight="1">
      <c r="A24" s="98"/>
      <c r="B24" s="99">
        <v>10</v>
      </c>
      <c r="C24" s="980"/>
      <c r="D24" s="980"/>
      <c r="E24" s="980"/>
      <c r="F24" s="980"/>
      <c r="G24" s="981"/>
      <c r="H24" s="981"/>
      <c r="I24" s="981"/>
      <c r="J24" s="981"/>
      <c r="K24" s="981"/>
      <c r="L24" s="970"/>
      <c r="M24" s="970"/>
      <c r="N24" s="970"/>
      <c r="O24" s="970"/>
      <c r="P24" s="970"/>
      <c r="Q24" s="1097"/>
      <c r="R24" s="1098"/>
    </row>
    <row r="25" spans="1:18" s="76" customFormat="1" ht="21" customHeight="1">
      <c r="A25" s="100"/>
      <c r="B25" s="101">
        <v>20</v>
      </c>
      <c r="C25" s="974"/>
      <c r="D25" s="974"/>
      <c r="E25" s="974"/>
      <c r="F25" s="974"/>
      <c r="G25" s="975"/>
      <c r="H25" s="975"/>
      <c r="I25" s="975"/>
      <c r="J25" s="975"/>
      <c r="K25" s="975"/>
      <c r="L25" s="939"/>
      <c r="M25" s="939"/>
      <c r="N25" s="939"/>
      <c r="O25" s="939"/>
      <c r="P25" s="939"/>
      <c r="Q25" s="1093"/>
      <c r="R25" s="1094"/>
    </row>
    <row r="26" spans="1:18" s="76" customFormat="1" ht="19.5" customHeight="1" thickBot="1">
      <c r="A26" s="103"/>
      <c r="B26" s="104">
        <v>30</v>
      </c>
      <c r="C26" s="968"/>
      <c r="D26" s="968"/>
      <c r="E26" s="968"/>
      <c r="F26" s="968"/>
      <c r="G26" s="969"/>
      <c r="H26" s="969"/>
      <c r="I26" s="969"/>
      <c r="J26" s="969"/>
      <c r="K26" s="969"/>
      <c r="L26" s="963"/>
      <c r="M26" s="963"/>
      <c r="N26" s="963"/>
      <c r="O26" s="963"/>
      <c r="P26" s="963"/>
      <c r="Q26" s="1095"/>
      <c r="R26" s="1096"/>
    </row>
    <row r="27" spans="1:18" s="76" customFormat="1" ht="7.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</row>
    <row r="28" spans="1:18" s="76" customFormat="1" ht="17.25" customHeight="1">
      <c r="A28" s="899" t="s">
        <v>386</v>
      </c>
      <c r="B28" s="899"/>
      <c r="C28" s="899"/>
      <c r="D28" s="899"/>
      <c r="E28" s="899"/>
      <c r="F28" s="899"/>
      <c r="G28" s="899"/>
      <c r="H28" s="899"/>
      <c r="I28" s="899"/>
      <c r="J28" s="899"/>
      <c r="K28" s="899"/>
      <c r="L28" s="899"/>
      <c r="M28" s="899"/>
      <c r="N28" s="899"/>
      <c r="O28" s="899"/>
      <c r="P28" s="899"/>
      <c r="Q28" s="899"/>
      <c r="R28" s="899"/>
    </row>
    <row r="29" spans="1:18" s="76" customFormat="1" ht="7.5" customHeight="1"/>
    <row r="30" spans="1:18" s="76" customFormat="1" ht="7.5" customHeight="1">
      <c r="A30" s="941" t="s">
        <v>168</v>
      </c>
      <c r="B30" s="1035" t="s">
        <v>1</v>
      </c>
      <c r="C30" s="939" t="s">
        <v>169</v>
      </c>
      <c r="D30" s="939"/>
      <c r="E30" s="939"/>
      <c r="F30" s="939"/>
      <c r="G30" s="939" t="s">
        <v>171</v>
      </c>
      <c r="H30" s="939"/>
      <c r="I30" s="939"/>
      <c r="J30" s="939"/>
      <c r="K30" s="939"/>
      <c r="L30" s="939" t="s">
        <v>172</v>
      </c>
      <c r="M30" s="939"/>
      <c r="N30" s="939"/>
      <c r="O30" s="939"/>
      <c r="P30" s="939"/>
      <c r="Q30" s="939" t="s">
        <v>199</v>
      </c>
      <c r="R30" s="939"/>
    </row>
    <row r="31" spans="1:18" s="76" customFormat="1" ht="7.5" customHeight="1">
      <c r="A31" s="1077"/>
      <c r="B31" s="1092"/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939"/>
      <c r="N31" s="939"/>
      <c r="O31" s="939"/>
      <c r="P31" s="939"/>
      <c r="Q31" s="939"/>
      <c r="R31" s="939"/>
    </row>
    <row r="32" spans="1:18" s="76" customFormat="1" ht="7.5" customHeight="1">
      <c r="A32" s="1077"/>
      <c r="B32" s="1092"/>
      <c r="C32" s="939"/>
      <c r="D32" s="939"/>
      <c r="E32" s="939"/>
      <c r="F32" s="939"/>
      <c r="G32" s="939"/>
      <c r="H32" s="939"/>
      <c r="I32" s="939"/>
      <c r="J32" s="939"/>
      <c r="K32" s="939"/>
      <c r="L32" s="939"/>
      <c r="M32" s="939"/>
      <c r="N32" s="939"/>
      <c r="O32" s="939"/>
      <c r="P32" s="939"/>
      <c r="Q32" s="939"/>
      <c r="R32" s="939"/>
    </row>
    <row r="33" spans="1:18" s="76" customFormat="1" ht="24" customHeight="1">
      <c r="A33" s="1078"/>
      <c r="B33" s="1036"/>
      <c r="C33" s="939"/>
      <c r="D33" s="939"/>
      <c r="E33" s="939"/>
      <c r="F33" s="939"/>
      <c r="G33" s="939"/>
      <c r="H33" s="939"/>
      <c r="I33" s="939"/>
      <c r="J33" s="939"/>
      <c r="K33" s="939"/>
      <c r="L33" s="939"/>
      <c r="M33" s="939"/>
      <c r="N33" s="939"/>
      <c r="O33" s="939"/>
      <c r="P33" s="939"/>
      <c r="Q33" s="939"/>
      <c r="R33" s="939"/>
    </row>
    <row r="34" spans="1:18" s="76" customFormat="1" ht="15" customHeight="1" thickBot="1">
      <c r="A34" s="95">
        <v>1</v>
      </c>
      <c r="B34" s="96">
        <v>2</v>
      </c>
      <c r="C34" s="1086">
        <v>3</v>
      </c>
      <c r="D34" s="1086"/>
      <c r="E34" s="1086"/>
      <c r="F34" s="1086"/>
      <c r="G34" s="1086">
        <v>4</v>
      </c>
      <c r="H34" s="1086"/>
      <c r="I34" s="1086"/>
      <c r="J34" s="1086"/>
      <c r="K34" s="1086"/>
      <c r="L34" s="1086">
        <v>5</v>
      </c>
      <c r="M34" s="1086"/>
      <c r="N34" s="1086"/>
      <c r="O34" s="1086"/>
      <c r="P34" s="1086"/>
      <c r="Q34" s="1086">
        <v>6</v>
      </c>
      <c r="R34" s="1086"/>
    </row>
    <row r="35" spans="1:18" s="76" customFormat="1" ht="36.75" customHeight="1">
      <c r="A35" s="98"/>
      <c r="B35" s="99">
        <v>10</v>
      </c>
      <c r="C35" s="980"/>
      <c r="D35" s="980"/>
      <c r="E35" s="980"/>
      <c r="F35" s="980"/>
      <c r="G35" s="981"/>
      <c r="H35" s="981"/>
      <c r="I35" s="981"/>
      <c r="J35" s="981"/>
      <c r="K35" s="981"/>
      <c r="L35" s="970"/>
      <c r="M35" s="970"/>
      <c r="N35" s="970"/>
      <c r="O35" s="970"/>
      <c r="P35" s="970"/>
      <c r="Q35" s="1097"/>
      <c r="R35" s="1098"/>
    </row>
    <row r="36" spans="1:18" s="76" customFormat="1" ht="24.75" customHeight="1">
      <c r="A36" s="100"/>
      <c r="B36" s="101">
        <v>20</v>
      </c>
      <c r="C36" s="974"/>
      <c r="D36" s="974"/>
      <c r="E36" s="974"/>
      <c r="F36" s="974"/>
      <c r="G36" s="975"/>
      <c r="H36" s="975"/>
      <c r="I36" s="975"/>
      <c r="J36" s="975"/>
      <c r="K36" s="975"/>
      <c r="L36" s="939"/>
      <c r="M36" s="939"/>
      <c r="N36" s="939"/>
      <c r="O36" s="939"/>
      <c r="P36" s="939"/>
      <c r="Q36" s="1093"/>
      <c r="R36" s="1094"/>
    </row>
    <row r="37" spans="1:18" s="76" customFormat="1" ht="23.25" customHeight="1" thickBot="1">
      <c r="A37" s="103"/>
      <c r="B37" s="104">
        <v>30</v>
      </c>
      <c r="C37" s="968"/>
      <c r="D37" s="968"/>
      <c r="E37" s="968"/>
      <c r="F37" s="968"/>
      <c r="G37" s="969"/>
      <c r="H37" s="969"/>
      <c r="I37" s="969"/>
      <c r="J37" s="969"/>
      <c r="K37" s="969"/>
      <c r="L37" s="963"/>
      <c r="M37" s="963"/>
      <c r="N37" s="963"/>
      <c r="O37" s="963"/>
      <c r="P37" s="963"/>
      <c r="Q37" s="1095"/>
      <c r="R37" s="1096"/>
    </row>
    <row r="38" spans="1:18" s="76" customFormat="1" ht="7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</row>
    <row r="39" spans="1:18" s="76" customFormat="1" ht="15" customHeight="1">
      <c r="A39" s="899" t="s">
        <v>387</v>
      </c>
      <c r="B39" s="899"/>
      <c r="C39" s="899"/>
      <c r="D39" s="899"/>
      <c r="E39" s="899"/>
      <c r="F39" s="899"/>
      <c r="G39" s="899"/>
      <c r="H39" s="899"/>
      <c r="I39" s="899"/>
      <c r="J39" s="899"/>
      <c r="K39" s="899"/>
      <c r="L39" s="899"/>
      <c r="M39" s="899"/>
      <c r="N39" s="899"/>
      <c r="O39" s="899"/>
      <c r="P39" s="899"/>
      <c r="Q39" s="899"/>
      <c r="R39" s="899"/>
    </row>
    <row r="40" spans="1:18" s="76" customFormat="1" ht="7.5" customHeight="1"/>
    <row r="41" spans="1:18" s="76" customFormat="1" ht="14.25" customHeight="1">
      <c r="A41" s="941" t="s">
        <v>168</v>
      </c>
      <c r="B41" s="1035" t="s">
        <v>1</v>
      </c>
      <c r="C41" s="939" t="s">
        <v>169</v>
      </c>
      <c r="D41" s="939"/>
      <c r="E41" s="939"/>
      <c r="F41" s="939"/>
      <c r="G41" s="939" t="s">
        <v>171</v>
      </c>
      <c r="H41" s="939"/>
      <c r="I41" s="939"/>
      <c r="J41" s="939"/>
      <c r="K41" s="939"/>
      <c r="L41" s="939" t="s">
        <v>172</v>
      </c>
      <c r="M41" s="939"/>
      <c r="N41" s="939"/>
      <c r="O41" s="939"/>
      <c r="P41" s="939"/>
      <c r="Q41" s="939" t="s">
        <v>199</v>
      </c>
      <c r="R41" s="939"/>
    </row>
    <row r="42" spans="1:18" s="76" customFormat="1" ht="14.25" customHeight="1">
      <c r="A42" s="1077"/>
      <c r="B42" s="1092"/>
      <c r="C42" s="939"/>
      <c r="D42" s="939"/>
      <c r="E42" s="939"/>
      <c r="F42" s="939"/>
      <c r="G42" s="939"/>
      <c r="H42" s="939"/>
      <c r="I42" s="939"/>
      <c r="J42" s="939"/>
      <c r="K42" s="939"/>
      <c r="L42" s="939"/>
      <c r="M42" s="939"/>
      <c r="N42" s="939"/>
      <c r="O42" s="939"/>
      <c r="P42" s="939"/>
      <c r="Q42" s="939"/>
      <c r="R42" s="939"/>
    </row>
    <row r="43" spans="1:18" s="76" customFormat="1" ht="14.25" customHeight="1">
      <c r="A43" s="1077"/>
      <c r="B43" s="1092"/>
      <c r="C43" s="939"/>
      <c r="D43" s="939"/>
      <c r="E43" s="939"/>
      <c r="F43" s="939"/>
      <c r="G43" s="939"/>
      <c r="H43" s="939"/>
      <c r="I43" s="939"/>
      <c r="J43" s="939"/>
      <c r="K43" s="939"/>
      <c r="L43" s="939"/>
      <c r="M43" s="939"/>
      <c r="N43" s="939"/>
      <c r="O43" s="939"/>
      <c r="P43" s="939"/>
      <c r="Q43" s="939"/>
      <c r="R43" s="939"/>
    </row>
    <row r="44" spans="1:18" s="76" customFormat="1" ht="14.25" customHeight="1">
      <c r="A44" s="1078"/>
      <c r="B44" s="1036"/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</row>
    <row r="45" spans="1:18" s="76" customFormat="1" ht="14.25" customHeight="1" thickBot="1">
      <c r="A45" s="95">
        <v>1</v>
      </c>
      <c r="B45" s="96">
        <v>2</v>
      </c>
      <c r="C45" s="1086">
        <v>3</v>
      </c>
      <c r="D45" s="1086"/>
      <c r="E45" s="1086"/>
      <c r="F45" s="1086"/>
      <c r="G45" s="1086">
        <v>4</v>
      </c>
      <c r="H45" s="1086"/>
      <c r="I45" s="1086"/>
      <c r="J45" s="1086"/>
      <c r="K45" s="1086"/>
      <c r="L45" s="1086">
        <v>5</v>
      </c>
      <c r="M45" s="1086"/>
      <c r="N45" s="1086"/>
      <c r="O45" s="1086"/>
      <c r="P45" s="1086"/>
      <c r="Q45" s="1086">
        <v>6</v>
      </c>
      <c r="R45" s="1086"/>
    </row>
    <row r="46" spans="1:18" s="76" customFormat="1" ht="31.5" customHeight="1">
      <c r="A46" s="98"/>
      <c r="B46" s="99">
        <v>10</v>
      </c>
      <c r="C46" s="980"/>
      <c r="D46" s="980"/>
      <c r="E46" s="980"/>
      <c r="F46" s="980"/>
      <c r="G46" s="981"/>
      <c r="H46" s="981"/>
      <c r="I46" s="981"/>
      <c r="J46" s="981"/>
      <c r="K46" s="981"/>
      <c r="L46" s="970"/>
      <c r="M46" s="970"/>
      <c r="N46" s="970"/>
      <c r="O46" s="970"/>
      <c r="P46" s="970"/>
      <c r="Q46" s="1097"/>
      <c r="R46" s="1098"/>
    </row>
    <row r="47" spans="1:18" s="76" customFormat="1" ht="18" customHeight="1">
      <c r="A47" s="100"/>
      <c r="B47" s="101">
        <v>20</v>
      </c>
      <c r="C47" s="974"/>
      <c r="D47" s="974"/>
      <c r="E47" s="974"/>
      <c r="F47" s="974"/>
      <c r="G47" s="975"/>
      <c r="H47" s="975"/>
      <c r="I47" s="975"/>
      <c r="J47" s="975"/>
      <c r="K47" s="975"/>
      <c r="L47" s="939"/>
      <c r="M47" s="939"/>
      <c r="N47" s="939"/>
      <c r="O47" s="939"/>
      <c r="P47" s="939"/>
      <c r="Q47" s="1093"/>
      <c r="R47" s="1094"/>
    </row>
    <row r="48" spans="1:18" s="76" customFormat="1" ht="18" customHeight="1" thickBot="1">
      <c r="A48" s="103"/>
      <c r="B48" s="104">
        <v>30</v>
      </c>
      <c r="C48" s="968"/>
      <c r="D48" s="968"/>
      <c r="E48" s="968"/>
      <c r="F48" s="968"/>
      <c r="G48" s="969"/>
      <c r="H48" s="969"/>
      <c r="I48" s="969"/>
      <c r="J48" s="969"/>
      <c r="K48" s="969"/>
      <c r="L48" s="963"/>
      <c r="M48" s="963"/>
      <c r="N48" s="963"/>
      <c r="O48" s="963"/>
      <c r="P48" s="963"/>
      <c r="Q48" s="1095"/>
      <c r="R48" s="1096"/>
    </row>
    <row r="49" spans="1:18" s="76" customFormat="1" ht="10.5" customHeight="1"/>
    <row r="50" spans="1:18" s="76" customFormat="1" ht="15" customHeight="1">
      <c r="A50" s="899" t="s">
        <v>388</v>
      </c>
      <c r="B50" s="899"/>
      <c r="C50" s="899"/>
      <c r="D50" s="899"/>
      <c r="E50" s="899"/>
      <c r="F50" s="899"/>
      <c r="G50" s="899"/>
      <c r="H50" s="899"/>
      <c r="I50" s="899"/>
      <c r="J50" s="899"/>
      <c r="K50" s="899"/>
      <c r="L50" s="899"/>
      <c r="M50" s="899"/>
      <c r="N50" s="899"/>
      <c r="O50" s="899"/>
      <c r="P50" s="899"/>
      <c r="Q50" s="899"/>
      <c r="R50" s="899"/>
    </row>
    <row r="51" spans="1:18" s="76" customFormat="1" ht="10.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</row>
    <row r="52" spans="1:18" s="76" customFormat="1" ht="14.25" customHeight="1">
      <c r="A52" s="941" t="s">
        <v>168</v>
      </c>
      <c r="B52" s="1035" t="s">
        <v>1</v>
      </c>
      <c r="C52" s="939" t="s">
        <v>169</v>
      </c>
      <c r="D52" s="939"/>
      <c r="E52" s="939"/>
      <c r="F52" s="939"/>
      <c r="G52" s="939" t="s">
        <v>171</v>
      </c>
      <c r="H52" s="939"/>
      <c r="I52" s="939"/>
      <c r="J52" s="939"/>
      <c r="K52" s="939"/>
      <c r="L52" s="939" t="s">
        <v>172</v>
      </c>
      <c r="M52" s="939"/>
      <c r="N52" s="939"/>
      <c r="O52" s="939"/>
      <c r="P52" s="939"/>
      <c r="Q52" s="939" t="s">
        <v>199</v>
      </c>
      <c r="R52" s="939"/>
    </row>
    <row r="53" spans="1:18" s="76" customFormat="1" ht="14.25" customHeight="1">
      <c r="A53" s="1077"/>
      <c r="B53" s="1092"/>
      <c r="C53" s="939"/>
      <c r="D53" s="939"/>
      <c r="E53" s="939"/>
      <c r="F53" s="939"/>
      <c r="G53" s="939"/>
      <c r="H53" s="939"/>
      <c r="I53" s="939"/>
      <c r="J53" s="939"/>
      <c r="K53" s="939"/>
      <c r="L53" s="939"/>
      <c r="M53" s="939"/>
      <c r="N53" s="939"/>
      <c r="O53" s="939"/>
      <c r="P53" s="939"/>
      <c r="Q53" s="939"/>
      <c r="R53" s="939"/>
    </row>
    <row r="54" spans="1:18" s="76" customFormat="1" ht="14.25" customHeight="1">
      <c r="A54" s="1078"/>
      <c r="B54" s="1036"/>
      <c r="C54" s="939"/>
      <c r="D54" s="939"/>
      <c r="E54" s="939"/>
      <c r="F54" s="939"/>
      <c r="G54" s="939"/>
      <c r="H54" s="939"/>
      <c r="I54" s="939"/>
      <c r="J54" s="939"/>
      <c r="K54" s="939"/>
      <c r="L54" s="939"/>
      <c r="M54" s="939"/>
      <c r="N54" s="939"/>
      <c r="O54" s="939"/>
      <c r="P54" s="939"/>
      <c r="Q54" s="939"/>
      <c r="R54" s="939"/>
    </row>
    <row r="55" spans="1:18" s="76" customFormat="1" ht="14.25" customHeight="1" thickBot="1">
      <c r="A55" s="95">
        <v>1</v>
      </c>
      <c r="B55" s="96">
        <v>2</v>
      </c>
      <c r="C55" s="1086">
        <v>3</v>
      </c>
      <c r="D55" s="1086"/>
      <c r="E55" s="1086"/>
      <c r="F55" s="1086"/>
      <c r="G55" s="1086">
        <v>4</v>
      </c>
      <c r="H55" s="1086"/>
      <c r="I55" s="1086"/>
      <c r="J55" s="1086"/>
      <c r="K55" s="1086"/>
      <c r="L55" s="1086">
        <v>5</v>
      </c>
      <c r="M55" s="1086"/>
      <c r="N55" s="1086"/>
      <c r="O55" s="1086"/>
      <c r="P55" s="1086"/>
      <c r="Q55" s="1086">
        <v>6</v>
      </c>
      <c r="R55" s="1086"/>
    </row>
    <row r="56" spans="1:18" s="76" customFormat="1" ht="35.25" customHeight="1">
      <c r="A56" s="98"/>
      <c r="B56" s="99">
        <v>10</v>
      </c>
      <c r="C56" s="980"/>
      <c r="D56" s="980"/>
      <c r="E56" s="980"/>
      <c r="F56" s="980"/>
      <c r="G56" s="981"/>
      <c r="H56" s="981"/>
      <c r="I56" s="981"/>
      <c r="J56" s="981"/>
      <c r="K56" s="981"/>
      <c r="L56" s="970"/>
      <c r="M56" s="970"/>
      <c r="N56" s="970"/>
      <c r="O56" s="970"/>
      <c r="P56" s="970"/>
      <c r="Q56" s="1097"/>
      <c r="R56" s="1098"/>
    </row>
    <row r="57" spans="1:18" s="76" customFormat="1" ht="18.75" customHeight="1">
      <c r="A57" s="100"/>
      <c r="B57" s="101">
        <v>20</v>
      </c>
      <c r="C57" s="974"/>
      <c r="D57" s="974"/>
      <c r="E57" s="974"/>
      <c r="F57" s="974"/>
      <c r="G57" s="975"/>
      <c r="H57" s="975"/>
      <c r="I57" s="975"/>
      <c r="J57" s="975"/>
      <c r="K57" s="975"/>
      <c r="L57" s="939"/>
      <c r="M57" s="939"/>
      <c r="N57" s="939"/>
      <c r="O57" s="939"/>
      <c r="P57" s="939"/>
      <c r="Q57" s="1093"/>
      <c r="R57" s="1094"/>
    </row>
    <row r="58" spans="1:18" s="76" customFormat="1" ht="21" customHeight="1" thickBot="1">
      <c r="A58" s="103"/>
      <c r="B58" s="104">
        <v>30</v>
      </c>
      <c r="C58" s="968"/>
      <c r="D58" s="968"/>
      <c r="E58" s="968"/>
      <c r="F58" s="968"/>
      <c r="G58" s="969"/>
      <c r="H58" s="969"/>
      <c r="I58" s="969"/>
      <c r="J58" s="969"/>
      <c r="K58" s="969"/>
      <c r="L58" s="963"/>
      <c r="M58" s="963"/>
      <c r="N58" s="963"/>
      <c r="O58" s="963"/>
      <c r="P58" s="963"/>
      <c r="Q58" s="1095"/>
      <c r="R58" s="1096"/>
    </row>
    <row r="59" spans="1:18" s="76" customFormat="1" ht="9" customHeight="1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</row>
    <row r="60" spans="1:18" s="76" customFormat="1">
      <c r="A60" s="1091" t="s">
        <v>389</v>
      </c>
      <c r="B60" s="1091"/>
      <c r="C60" s="1091"/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</row>
    <row r="61" spans="1:18" s="76" customFormat="1">
      <c r="A61" s="1091" t="s">
        <v>390</v>
      </c>
      <c r="B61" s="1091"/>
      <c r="C61" s="1091"/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</row>
    <row r="62" spans="1:18" s="76" customFormat="1" ht="5.25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1:18" s="76" customFormat="1" ht="12.75" customHeight="1">
      <c r="A63" s="941" t="s">
        <v>168</v>
      </c>
      <c r="B63" s="1035" t="s">
        <v>1</v>
      </c>
      <c r="C63" s="939" t="s">
        <v>174</v>
      </c>
      <c r="D63" s="939"/>
      <c r="E63" s="1081" t="s">
        <v>170</v>
      </c>
      <c r="F63" s="1081"/>
      <c r="G63" s="1081"/>
      <c r="H63" s="1081"/>
      <c r="I63" s="939" t="s">
        <v>171</v>
      </c>
      <c r="J63" s="939"/>
      <c r="K63" s="939"/>
      <c r="L63" s="939"/>
      <c r="M63" s="939"/>
      <c r="N63" s="939" t="s">
        <v>172</v>
      </c>
      <c r="O63" s="939"/>
      <c r="P63" s="939"/>
      <c r="Q63" s="943" t="s">
        <v>173</v>
      </c>
      <c r="R63" s="941"/>
    </row>
    <row r="64" spans="1:18" s="76" customFormat="1" ht="12.75" customHeight="1">
      <c r="A64" s="1077"/>
      <c r="B64" s="1092"/>
      <c r="C64" s="939"/>
      <c r="D64" s="939"/>
      <c r="E64" s="1081"/>
      <c r="F64" s="1081"/>
      <c r="G64" s="1081"/>
      <c r="H64" s="1081"/>
      <c r="I64" s="939"/>
      <c r="J64" s="939"/>
      <c r="K64" s="939"/>
      <c r="L64" s="939"/>
      <c r="M64" s="939"/>
      <c r="N64" s="939"/>
      <c r="O64" s="939"/>
      <c r="P64" s="939"/>
      <c r="Q64" s="944"/>
      <c r="R64" s="942"/>
    </row>
    <row r="65" spans="1:18" s="76" customFormat="1" ht="27" customHeight="1">
      <c r="A65" s="1078"/>
      <c r="B65" s="1036"/>
      <c r="C65" s="939"/>
      <c r="D65" s="939"/>
      <c r="E65" s="1081"/>
      <c r="F65" s="1081"/>
      <c r="G65" s="1081"/>
      <c r="H65" s="1081"/>
      <c r="I65" s="939"/>
      <c r="J65" s="939"/>
      <c r="K65" s="939"/>
      <c r="L65" s="939"/>
      <c r="M65" s="939"/>
      <c r="N65" s="939"/>
      <c r="O65" s="939"/>
      <c r="P65" s="939"/>
      <c r="Q65" s="944"/>
      <c r="R65" s="942"/>
    </row>
    <row r="66" spans="1:18" s="76" customFormat="1" ht="15" customHeight="1" thickBot="1">
      <c r="A66" s="95">
        <v>1</v>
      </c>
      <c r="B66" s="96">
        <v>2</v>
      </c>
      <c r="C66" s="896">
        <v>3</v>
      </c>
      <c r="D66" s="1083"/>
      <c r="E66" s="1086">
        <v>4</v>
      </c>
      <c r="F66" s="1086"/>
      <c r="G66" s="1086"/>
      <c r="H66" s="1086"/>
      <c r="I66" s="1086">
        <v>5</v>
      </c>
      <c r="J66" s="1086"/>
      <c r="K66" s="1086"/>
      <c r="L66" s="1086"/>
      <c r="M66" s="1086"/>
      <c r="N66" s="1086">
        <v>6</v>
      </c>
      <c r="O66" s="1086"/>
      <c r="P66" s="1086"/>
      <c r="Q66" s="1086">
        <v>7</v>
      </c>
      <c r="R66" s="1086"/>
    </row>
    <row r="67" spans="1:18" s="76" customFormat="1" ht="19.5" customHeight="1">
      <c r="A67" s="98" t="s">
        <v>175</v>
      </c>
      <c r="B67" s="99">
        <v>10</v>
      </c>
      <c r="C67" s="1087"/>
      <c r="D67" s="1088"/>
      <c r="E67" s="1089"/>
      <c r="F67" s="1089"/>
      <c r="G67" s="1089"/>
      <c r="H67" s="1089"/>
      <c r="I67" s="1089"/>
      <c r="J67" s="1089"/>
      <c r="K67" s="1089"/>
      <c r="L67" s="1089"/>
      <c r="M67" s="1089"/>
      <c r="N67" s="1089"/>
      <c r="O67" s="1089"/>
      <c r="P67" s="1089"/>
      <c r="Q67" s="1089"/>
      <c r="R67" s="1090"/>
    </row>
    <row r="68" spans="1:18" s="108" customFormat="1" ht="26.25" customHeight="1">
      <c r="A68" s="100" t="s">
        <v>176</v>
      </c>
      <c r="B68" s="101">
        <v>11</v>
      </c>
      <c r="C68" s="1079"/>
      <c r="D68" s="1080"/>
      <c r="E68" s="1081"/>
      <c r="F68" s="1081"/>
      <c r="G68" s="1081"/>
      <c r="H68" s="1081"/>
      <c r="I68" s="1081"/>
      <c r="J68" s="1081"/>
      <c r="K68" s="1081"/>
      <c r="L68" s="1081"/>
      <c r="M68" s="1081"/>
      <c r="N68" s="1081"/>
      <c r="O68" s="1081"/>
      <c r="P68" s="1081"/>
      <c r="Q68" s="1081"/>
      <c r="R68" s="1082"/>
    </row>
    <row r="69" spans="1:18" s="76" customFormat="1" ht="29.25" customHeight="1" thickBot="1">
      <c r="A69" s="98" t="s">
        <v>177</v>
      </c>
      <c r="B69" s="104">
        <v>20</v>
      </c>
      <c r="C69" s="896"/>
      <c r="D69" s="1083"/>
      <c r="E69" s="1084"/>
      <c r="F69" s="1084"/>
      <c r="G69" s="1084"/>
      <c r="H69" s="1084"/>
      <c r="I69" s="1084"/>
      <c r="J69" s="1084"/>
      <c r="K69" s="1084"/>
      <c r="L69" s="1084"/>
      <c r="M69" s="1084"/>
      <c r="N69" s="1084"/>
      <c r="O69" s="1084"/>
      <c r="P69" s="1084"/>
      <c r="Q69" s="1084"/>
      <c r="R69" s="1085"/>
    </row>
    <row r="70" spans="1:18" s="76" customFormat="1" ht="9.6" customHeight="1"/>
    <row r="71" spans="1:18" s="76" customFormat="1" ht="15" customHeight="1">
      <c r="A71" s="1091" t="s">
        <v>391</v>
      </c>
      <c r="B71" s="1091"/>
      <c r="C71" s="1091"/>
      <c r="D71" s="1091"/>
      <c r="E71" s="1091"/>
      <c r="F71" s="1091"/>
      <c r="G71" s="1091"/>
      <c r="H71" s="1091"/>
      <c r="I71" s="1091"/>
      <c r="J71" s="1091"/>
      <c r="K71" s="1091"/>
      <c r="L71" s="1091"/>
      <c r="M71" s="1091"/>
      <c r="N71" s="1091"/>
      <c r="O71" s="1091"/>
      <c r="P71" s="1091"/>
      <c r="Q71" s="1091"/>
      <c r="R71" s="1091"/>
    </row>
    <row r="72" spans="1:18" s="76" customFormat="1" ht="5.2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1:18" s="76" customFormat="1" ht="12.75" customHeight="1">
      <c r="A73" s="941" t="s">
        <v>168</v>
      </c>
      <c r="B73" s="1035" t="s">
        <v>1</v>
      </c>
      <c r="C73" s="939" t="s">
        <v>174</v>
      </c>
      <c r="D73" s="939"/>
      <c r="E73" s="1081" t="s">
        <v>170</v>
      </c>
      <c r="F73" s="1081"/>
      <c r="G73" s="1081"/>
      <c r="H73" s="1081"/>
      <c r="I73" s="939" t="s">
        <v>171</v>
      </c>
      <c r="J73" s="939"/>
      <c r="K73" s="939"/>
      <c r="L73" s="939"/>
      <c r="M73" s="939"/>
      <c r="N73" s="939" t="s">
        <v>172</v>
      </c>
      <c r="O73" s="939"/>
      <c r="P73" s="939"/>
      <c r="Q73" s="943" t="s">
        <v>173</v>
      </c>
      <c r="R73" s="941"/>
    </row>
    <row r="74" spans="1:18" s="76" customFormat="1" ht="12.75" customHeight="1">
      <c r="A74" s="1077"/>
      <c r="B74" s="1092"/>
      <c r="C74" s="939"/>
      <c r="D74" s="939"/>
      <c r="E74" s="1081"/>
      <c r="F74" s="1081"/>
      <c r="G74" s="1081"/>
      <c r="H74" s="1081"/>
      <c r="I74" s="939"/>
      <c r="J74" s="939"/>
      <c r="K74" s="939"/>
      <c r="L74" s="939"/>
      <c r="M74" s="939"/>
      <c r="N74" s="939"/>
      <c r="O74" s="939"/>
      <c r="P74" s="939"/>
      <c r="Q74" s="944"/>
      <c r="R74" s="942"/>
    </row>
    <row r="75" spans="1:18" s="76" customFormat="1" ht="27" customHeight="1">
      <c r="A75" s="1078"/>
      <c r="B75" s="1036"/>
      <c r="C75" s="939"/>
      <c r="D75" s="939"/>
      <c r="E75" s="1081"/>
      <c r="F75" s="1081"/>
      <c r="G75" s="1081"/>
      <c r="H75" s="1081"/>
      <c r="I75" s="939"/>
      <c r="J75" s="939"/>
      <c r="K75" s="939"/>
      <c r="L75" s="939"/>
      <c r="M75" s="939"/>
      <c r="N75" s="939"/>
      <c r="O75" s="939"/>
      <c r="P75" s="939"/>
      <c r="Q75" s="944"/>
      <c r="R75" s="942"/>
    </row>
    <row r="76" spans="1:18" s="76" customFormat="1" ht="15" customHeight="1" thickBot="1">
      <c r="A76" s="95">
        <v>1</v>
      </c>
      <c r="B76" s="96">
        <v>2</v>
      </c>
      <c r="C76" s="896">
        <v>3</v>
      </c>
      <c r="D76" s="1083"/>
      <c r="E76" s="1086">
        <v>4</v>
      </c>
      <c r="F76" s="1086"/>
      <c r="G76" s="1086"/>
      <c r="H76" s="1086"/>
      <c r="I76" s="1086">
        <v>5</v>
      </c>
      <c r="J76" s="1086"/>
      <c r="K76" s="1086"/>
      <c r="L76" s="1086"/>
      <c r="M76" s="1086"/>
      <c r="N76" s="1086">
        <v>6</v>
      </c>
      <c r="O76" s="1086"/>
      <c r="P76" s="1086"/>
      <c r="Q76" s="1086">
        <v>7</v>
      </c>
      <c r="R76" s="1086"/>
    </row>
    <row r="77" spans="1:18" s="76" customFormat="1" ht="16.5" customHeight="1">
      <c r="A77" s="98" t="s">
        <v>175</v>
      </c>
      <c r="B77" s="99">
        <v>10</v>
      </c>
      <c r="C77" s="1087"/>
      <c r="D77" s="1088"/>
      <c r="E77" s="1089"/>
      <c r="F77" s="1089"/>
      <c r="G77" s="1089"/>
      <c r="H77" s="1089"/>
      <c r="I77" s="1089"/>
      <c r="J77" s="1089"/>
      <c r="K77" s="1089"/>
      <c r="L77" s="1089"/>
      <c r="M77" s="1089"/>
      <c r="N77" s="1089"/>
      <c r="O77" s="1089"/>
      <c r="P77" s="1089"/>
      <c r="Q77" s="1089"/>
      <c r="R77" s="1090"/>
    </row>
    <row r="78" spans="1:18" s="108" customFormat="1" ht="19.5" customHeight="1">
      <c r="A78" s="100" t="s">
        <v>176</v>
      </c>
      <c r="B78" s="101">
        <v>11</v>
      </c>
      <c r="C78" s="1079"/>
      <c r="D78" s="1080"/>
      <c r="E78" s="1081"/>
      <c r="F78" s="1081"/>
      <c r="G78" s="1081"/>
      <c r="H78" s="1081"/>
      <c r="I78" s="1081"/>
      <c r="J78" s="1081"/>
      <c r="K78" s="1081"/>
      <c r="L78" s="1081"/>
      <c r="M78" s="1081"/>
      <c r="N78" s="1081"/>
      <c r="O78" s="1081"/>
      <c r="P78" s="1081"/>
      <c r="Q78" s="1081"/>
      <c r="R78" s="1082"/>
    </row>
    <row r="79" spans="1:18" s="76" customFormat="1" ht="35.25" customHeight="1" thickBot="1">
      <c r="A79" s="98" t="s">
        <v>177</v>
      </c>
      <c r="B79" s="104">
        <v>20</v>
      </c>
      <c r="C79" s="896"/>
      <c r="D79" s="1083"/>
      <c r="E79" s="1084"/>
      <c r="F79" s="1084"/>
      <c r="G79" s="1084"/>
      <c r="H79" s="1084"/>
      <c r="I79" s="1084"/>
      <c r="J79" s="1084"/>
      <c r="K79" s="1084"/>
      <c r="L79" s="1084"/>
      <c r="M79" s="1084"/>
      <c r="N79" s="1084"/>
      <c r="O79" s="1084"/>
      <c r="P79" s="1084"/>
      <c r="Q79" s="1084"/>
      <c r="R79" s="1085"/>
    </row>
    <row r="80" spans="1:18" s="76" customFormat="1" ht="6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1:18" s="76" customFormat="1" ht="30" customHeight="1">
      <c r="A81" s="1165" t="s">
        <v>392</v>
      </c>
      <c r="B81" s="1165"/>
      <c r="C81" s="1165"/>
      <c r="D81" s="1165"/>
      <c r="E81" s="1165"/>
      <c r="F81" s="1165"/>
      <c r="G81" s="1165"/>
      <c r="H81" s="1165"/>
      <c r="I81" s="1165"/>
      <c r="J81" s="1165"/>
      <c r="K81" s="1165"/>
      <c r="L81" s="1165"/>
      <c r="M81" s="1165"/>
      <c r="N81" s="1165"/>
      <c r="O81" s="1165"/>
      <c r="P81" s="1165"/>
      <c r="Q81" s="1165"/>
      <c r="R81" s="1165"/>
    </row>
    <row r="82" spans="1:18" s="76" customFormat="1" ht="6.7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1:18" s="76" customFormat="1" ht="12.75" customHeight="1">
      <c r="A83" s="941" t="s">
        <v>168</v>
      </c>
      <c r="B83" s="1035" t="s">
        <v>1</v>
      </c>
      <c r="C83" s="939" t="s">
        <v>174</v>
      </c>
      <c r="D83" s="939"/>
      <c r="E83" s="1081" t="s">
        <v>170</v>
      </c>
      <c r="F83" s="1081"/>
      <c r="G83" s="1081"/>
      <c r="H83" s="1081"/>
      <c r="I83" s="939" t="s">
        <v>171</v>
      </c>
      <c r="J83" s="939"/>
      <c r="K83" s="939"/>
      <c r="L83" s="939"/>
      <c r="M83" s="939"/>
      <c r="N83" s="939" t="s">
        <v>172</v>
      </c>
      <c r="O83" s="939"/>
      <c r="P83" s="939"/>
      <c r="Q83" s="943" t="s">
        <v>173</v>
      </c>
      <c r="R83" s="941"/>
    </row>
    <row r="84" spans="1:18" s="76" customFormat="1" ht="12.75" customHeight="1">
      <c r="A84" s="1077"/>
      <c r="B84" s="1092"/>
      <c r="C84" s="939"/>
      <c r="D84" s="939"/>
      <c r="E84" s="1081"/>
      <c r="F84" s="1081"/>
      <c r="G84" s="1081"/>
      <c r="H84" s="1081"/>
      <c r="I84" s="939"/>
      <c r="J84" s="939"/>
      <c r="K84" s="939"/>
      <c r="L84" s="939"/>
      <c r="M84" s="939"/>
      <c r="N84" s="939"/>
      <c r="O84" s="939"/>
      <c r="P84" s="939"/>
      <c r="Q84" s="944"/>
      <c r="R84" s="942"/>
    </row>
    <row r="85" spans="1:18" s="76" customFormat="1" ht="27" customHeight="1">
      <c r="A85" s="1078"/>
      <c r="B85" s="1036"/>
      <c r="C85" s="939"/>
      <c r="D85" s="939"/>
      <c r="E85" s="1081"/>
      <c r="F85" s="1081"/>
      <c r="G85" s="1081"/>
      <c r="H85" s="1081"/>
      <c r="I85" s="939"/>
      <c r="J85" s="939"/>
      <c r="K85" s="939"/>
      <c r="L85" s="939"/>
      <c r="M85" s="939"/>
      <c r="N85" s="939"/>
      <c r="O85" s="939"/>
      <c r="P85" s="939"/>
      <c r="Q85" s="944"/>
      <c r="R85" s="942"/>
    </row>
    <row r="86" spans="1:18" s="76" customFormat="1" ht="15" customHeight="1" thickBot="1">
      <c r="A86" s="95">
        <v>1</v>
      </c>
      <c r="B86" s="96">
        <v>2</v>
      </c>
      <c r="C86" s="896">
        <v>3</v>
      </c>
      <c r="D86" s="1083"/>
      <c r="E86" s="1086">
        <v>4</v>
      </c>
      <c r="F86" s="1086"/>
      <c r="G86" s="1086"/>
      <c r="H86" s="1086"/>
      <c r="I86" s="1086">
        <v>5</v>
      </c>
      <c r="J86" s="1086"/>
      <c r="K86" s="1086"/>
      <c r="L86" s="1086"/>
      <c r="M86" s="1086"/>
      <c r="N86" s="1086">
        <v>6</v>
      </c>
      <c r="O86" s="1086"/>
      <c r="P86" s="1086"/>
      <c r="Q86" s="1086">
        <v>7</v>
      </c>
      <c r="R86" s="1086"/>
    </row>
    <row r="87" spans="1:18" s="76" customFormat="1" ht="36" customHeight="1">
      <c r="A87" s="98" t="s">
        <v>175</v>
      </c>
      <c r="B87" s="99">
        <v>10</v>
      </c>
      <c r="C87" s="1087"/>
      <c r="D87" s="1088"/>
      <c r="E87" s="1089"/>
      <c r="F87" s="1089"/>
      <c r="G87" s="1089"/>
      <c r="H87" s="1089"/>
      <c r="I87" s="1089"/>
      <c r="J87" s="1089"/>
      <c r="K87" s="1089"/>
      <c r="L87" s="1089"/>
      <c r="M87" s="1089"/>
      <c r="N87" s="1089"/>
      <c r="O87" s="1089"/>
      <c r="P87" s="1089"/>
      <c r="Q87" s="1089"/>
      <c r="R87" s="1090"/>
    </row>
    <row r="88" spans="1:18" s="108" customFormat="1" ht="26.25" customHeight="1">
      <c r="A88" s="100" t="s">
        <v>176</v>
      </c>
      <c r="B88" s="101">
        <v>11</v>
      </c>
      <c r="C88" s="1079"/>
      <c r="D88" s="1080"/>
      <c r="E88" s="1081"/>
      <c r="F88" s="1081"/>
      <c r="G88" s="1081"/>
      <c r="H88" s="1081"/>
      <c r="I88" s="1081"/>
      <c r="J88" s="1081"/>
      <c r="K88" s="1081"/>
      <c r="L88" s="1081"/>
      <c r="M88" s="1081"/>
      <c r="N88" s="1081"/>
      <c r="O88" s="1081"/>
      <c r="P88" s="1081"/>
      <c r="Q88" s="1081"/>
      <c r="R88" s="1082"/>
    </row>
    <row r="89" spans="1:18" s="76" customFormat="1" ht="28.5" customHeight="1" thickBot="1">
      <c r="A89" s="98" t="s">
        <v>177</v>
      </c>
      <c r="B89" s="104">
        <v>20</v>
      </c>
      <c r="C89" s="896"/>
      <c r="D89" s="1083"/>
      <c r="E89" s="1084"/>
      <c r="F89" s="1084"/>
      <c r="G89" s="1084"/>
      <c r="H89" s="1084"/>
      <c r="I89" s="1084"/>
      <c r="J89" s="1084"/>
      <c r="K89" s="1084"/>
      <c r="L89" s="1084"/>
      <c r="M89" s="1084"/>
      <c r="N89" s="1084"/>
      <c r="O89" s="1084"/>
      <c r="P89" s="1084"/>
      <c r="Q89" s="1084"/>
      <c r="R89" s="1085"/>
    </row>
    <row r="90" spans="1:18" s="76" customFormat="1" ht="6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1:18" s="76" customFormat="1" ht="28.5" customHeight="1">
      <c r="A91" s="1165" t="s">
        <v>393</v>
      </c>
      <c r="B91" s="1165"/>
      <c r="C91" s="1165"/>
      <c r="D91" s="1165"/>
      <c r="E91" s="1165"/>
      <c r="F91" s="1165"/>
      <c r="G91" s="1165"/>
      <c r="H91" s="1165"/>
      <c r="I91" s="1165"/>
      <c r="J91" s="1165"/>
      <c r="K91" s="1165"/>
      <c r="L91" s="1165"/>
      <c r="M91" s="1165"/>
      <c r="N91" s="1165"/>
      <c r="O91" s="1165"/>
      <c r="P91" s="1165"/>
      <c r="Q91" s="1165"/>
      <c r="R91" s="1165"/>
    </row>
    <row r="92" spans="1:18" s="76" customFormat="1" ht="9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1:18" s="76" customFormat="1" ht="12.75" customHeight="1">
      <c r="A93" s="941" t="s">
        <v>168</v>
      </c>
      <c r="B93" s="1035" t="s">
        <v>1</v>
      </c>
      <c r="C93" s="939" t="s">
        <v>174</v>
      </c>
      <c r="D93" s="939"/>
      <c r="E93" s="1081" t="s">
        <v>170</v>
      </c>
      <c r="F93" s="1081"/>
      <c r="G93" s="1081"/>
      <c r="H93" s="1081"/>
      <c r="I93" s="939" t="s">
        <v>171</v>
      </c>
      <c r="J93" s="939"/>
      <c r="K93" s="939"/>
      <c r="L93" s="939"/>
      <c r="M93" s="939"/>
      <c r="N93" s="939" t="s">
        <v>172</v>
      </c>
      <c r="O93" s="939"/>
      <c r="P93" s="939"/>
      <c r="Q93" s="943" t="s">
        <v>173</v>
      </c>
      <c r="R93" s="941"/>
    </row>
    <row r="94" spans="1:18" s="76" customFormat="1" ht="12.75" customHeight="1">
      <c r="A94" s="1077"/>
      <c r="B94" s="1092"/>
      <c r="C94" s="939"/>
      <c r="D94" s="939"/>
      <c r="E94" s="1081"/>
      <c r="F94" s="1081"/>
      <c r="G94" s="1081"/>
      <c r="H94" s="1081"/>
      <c r="I94" s="939"/>
      <c r="J94" s="939"/>
      <c r="K94" s="939"/>
      <c r="L94" s="939"/>
      <c r="M94" s="939"/>
      <c r="N94" s="939"/>
      <c r="O94" s="939"/>
      <c r="P94" s="939"/>
      <c r="Q94" s="944"/>
      <c r="R94" s="942"/>
    </row>
    <row r="95" spans="1:18" s="76" customFormat="1" ht="27" customHeight="1">
      <c r="A95" s="1078"/>
      <c r="B95" s="1036"/>
      <c r="C95" s="939"/>
      <c r="D95" s="939"/>
      <c r="E95" s="1081"/>
      <c r="F95" s="1081"/>
      <c r="G95" s="1081"/>
      <c r="H95" s="1081"/>
      <c r="I95" s="939"/>
      <c r="J95" s="939"/>
      <c r="K95" s="939"/>
      <c r="L95" s="939"/>
      <c r="M95" s="939"/>
      <c r="N95" s="939"/>
      <c r="O95" s="939"/>
      <c r="P95" s="939"/>
      <c r="Q95" s="944"/>
      <c r="R95" s="942"/>
    </row>
    <row r="96" spans="1:18" s="76" customFormat="1" ht="15" customHeight="1" thickBot="1">
      <c r="A96" s="95">
        <v>1</v>
      </c>
      <c r="B96" s="96">
        <v>2</v>
      </c>
      <c r="C96" s="896">
        <v>3</v>
      </c>
      <c r="D96" s="1083"/>
      <c r="E96" s="1086">
        <v>4</v>
      </c>
      <c r="F96" s="1086"/>
      <c r="G96" s="1086"/>
      <c r="H96" s="1086"/>
      <c r="I96" s="1086">
        <v>5</v>
      </c>
      <c r="J96" s="1086"/>
      <c r="K96" s="1086"/>
      <c r="L96" s="1086"/>
      <c r="M96" s="1086"/>
      <c r="N96" s="1086">
        <v>6</v>
      </c>
      <c r="O96" s="1086"/>
      <c r="P96" s="1086"/>
      <c r="Q96" s="1086">
        <v>7</v>
      </c>
      <c r="R96" s="1086"/>
    </row>
    <row r="97" spans="1:18" s="76" customFormat="1" ht="20.25" customHeight="1">
      <c r="A97" s="98" t="s">
        <v>175</v>
      </c>
      <c r="B97" s="99">
        <v>10</v>
      </c>
      <c r="C97" s="1087"/>
      <c r="D97" s="1088"/>
      <c r="E97" s="1089"/>
      <c r="F97" s="1089"/>
      <c r="G97" s="1089"/>
      <c r="H97" s="1089"/>
      <c r="I97" s="1089"/>
      <c r="J97" s="1089"/>
      <c r="K97" s="1089"/>
      <c r="L97" s="1089"/>
      <c r="M97" s="1089"/>
      <c r="N97" s="1089"/>
      <c r="O97" s="1089"/>
      <c r="P97" s="1089"/>
      <c r="Q97" s="1089"/>
      <c r="R97" s="1090"/>
    </row>
    <row r="98" spans="1:18" s="108" customFormat="1" ht="22.5" customHeight="1">
      <c r="A98" s="100" t="s">
        <v>176</v>
      </c>
      <c r="B98" s="101">
        <v>20</v>
      </c>
      <c r="C98" s="1079"/>
      <c r="D98" s="1080"/>
      <c r="E98" s="1081"/>
      <c r="F98" s="1081"/>
      <c r="G98" s="1081"/>
      <c r="H98" s="1081"/>
      <c r="I98" s="1081"/>
      <c r="J98" s="1081"/>
      <c r="K98" s="1081"/>
      <c r="L98" s="1081"/>
      <c r="M98" s="1081"/>
      <c r="N98" s="1081"/>
      <c r="O98" s="1081"/>
      <c r="P98" s="1081"/>
      <c r="Q98" s="1081"/>
      <c r="R98" s="1082"/>
    </row>
    <row r="99" spans="1:18" s="76" customFormat="1" ht="29.25" customHeight="1" thickBot="1">
      <c r="A99" s="98" t="s">
        <v>177</v>
      </c>
      <c r="B99" s="104">
        <v>30</v>
      </c>
      <c r="C99" s="896"/>
      <c r="D99" s="1083"/>
      <c r="E99" s="1084"/>
      <c r="F99" s="1084"/>
      <c r="G99" s="1084"/>
      <c r="H99" s="1084"/>
      <c r="I99" s="1084"/>
      <c r="J99" s="1084"/>
      <c r="K99" s="1084"/>
      <c r="L99" s="1084"/>
      <c r="M99" s="1084"/>
      <c r="N99" s="1084"/>
      <c r="O99" s="1084"/>
      <c r="P99" s="1084"/>
      <c r="Q99" s="1084"/>
      <c r="R99" s="1085"/>
    </row>
    <row r="100" spans="1:18" s="76" customFormat="1" ht="11.2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1:18" ht="34.5" customHeight="1">
      <c r="A101" s="898" t="s">
        <v>394</v>
      </c>
      <c r="B101" s="898"/>
      <c r="C101" s="898"/>
      <c r="D101" s="898"/>
      <c r="E101" s="898"/>
      <c r="F101" s="898"/>
      <c r="G101" s="898"/>
      <c r="H101" s="898"/>
      <c r="I101" s="898"/>
      <c r="J101" s="898"/>
      <c r="K101" s="898"/>
      <c r="L101" s="898"/>
      <c r="M101" s="898"/>
      <c r="N101" s="898"/>
      <c r="O101" s="898"/>
      <c r="P101" s="898"/>
      <c r="Q101" s="898"/>
      <c r="R101" s="898"/>
    </row>
    <row r="102" spans="1:18" ht="30" customHeight="1">
      <c r="A102" s="898" t="s">
        <v>395</v>
      </c>
      <c r="B102" s="898"/>
      <c r="C102" s="898"/>
      <c r="D102" s="898"/>
      <c r="E102" s="898"/>
      <c r="F102" s="898"/>
      <c r="G102" s="898"/>
      <c r="H102" s="898"/>
      <c r="I102" s="898"/>
      <c r="J102" s="898"/>
      <c r="K102" s="898"/>
      <c r="L102" s="898"/>
      <c r="M102" s="898"/>
      <c r="N102" s="898"/>
      <c r="O102" s="898"/>
      <c r="P102" s="898"/>
      <c r="Q102" s="898"/>
      <c r="R102" s="898"/>
    </row>
    <row r="103" spans="1:18" ht="5.25" customHeight="1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</row>
    <row r="104" spans="1:18" ht="15" customHeight="1">
      <c r="A104" s="941" t="s">
        <v>178</v>
      </c>
      <c r="B104" s="927"/>
      <c r="C104" s="928"/>
      <c r="D104" s="939" t="s">
        <v>1</v>
      </c>
      <c r="E104" s="943" t="s">
        <v>179</v>
      </c>
      <c r="F104" s="927"/>
      <c r="G104" s="927"/>
      <c r="H104" s="927"/>
      <c r="I104" s="928"/>
      <c r="J104" s="939" t="s">
        <v>171</v>
      </c>
      <c r="K104" s="939"/>
      <c r="L104" s="939"/>
      <c r="M104" s="939"/>
      <c r="N104" s="939"/>
      <c r="O104" s="939" t="s">
        <v>180</v>
      </c>
      <c r="P104" s="939"/>
      <c r="Q104" s="939" t="s">
        <v>181</v>
      </c>
      <c r="R104" s="939"/>
    </row>
    <row r="105" spans="1:18">
      <c r="A105" s="1077"/>
      <c r="B105" s="1077"/>
      <c r="C105" s="986"/>
      <c r="D105" s="939"/>
      <c r="E105" s="985"/>
      <c r="F105" s="1077"/>
      <c r="G105" s="1077"/>
      <c r="H105" s="1077"/>
      <c r="I105" s="986"/>
      <c r="J105" s="939"/>
      <c r="K105" s="939"/>
      <c r="L105" s="939"/>
      <c r="M105" s="939"/>
      <c r="N105" s="939"/>
      <c r="O105" s="939"/>
      <c r="P105" s="939"/>
      <c r="Q105" s="939"/>
      <c r="R105" s="939"/>
    </row>
    <row r="106" spans="1:18" s="76" customFormat="1" ht="13.9" customHeight="1">
      <c r="A106" s="1077"/>
      <c r="B106" s="1077"/>
      <c r="C106" s="986"/>
      <c r="D106" s="939"/>
      <c r="E106" s="985"/>
      <c r="F106" s="1077"/>
      <c r="G106" s="1077"/>
      <c r="H106" s="1077"/>
      <c r="I106" s="986"/>
      <c r="J106" s="939"/>
      <c r="K106" s="939"/>
      <c r="L106" s="939"/>
      <c r="M106" s="939"/>
      <c r="N106" s="939"/>
      <c r="O106" s="939"/>
      <c r="P106" s="939"/>
      <c r="Q106" s="939"/>
      <c r="R106" s="939"/>
    </row>
    <row r="107" spans="1:18" s="76" customFormat="1">
      <c r="A107" s="1078"/>
      <c r="B107" s="1078"/>
      <c r="C107" s="988"/>
      <c r="D107" s="939"/>
      <c r="E107" s="987"/>
      <c r="F107" s="1078"/>
      <c r="G107" s="1078"/>
      <c r="H107" s="1078"/>
      <c r="I107" s="988"/>
      <c r="J107" s="939"/>
      <c r="K107" s="939"/>
      <c r="L107" s="939"/>
      <c r="M107" s="939"/>
      <c r="N107" s="939"/>
      <c r="O107" s="939"/>
      <c r="P107" s="939"/>
      <c r="Q107" s="939"/>
      <c r="R107" s="939"/>
    </row>
    <row r="108" spans="1:18" s="76" customFormat="1" ht="15" customHeight="1" thickBot="1">
      <c r="A108" s="1037">
        <v>1</v>
      </c>
      <c r="B108" s="923"/>
      <c r="C108" s="924"/>
      <c r="D108" s="110">
        <v>3</v>
      </c>
      <c r="E108" s="1067">
        <v>4</v>
      </c>
      <c r="F108" s="1068"/>
      <c r="G108" s="1069"/>
      <c r="H108" s="1069"/>
      <c r="I108" s="897"/>
      <c r="J108" s="1035">
        <v>6</v>
      </c>
      <c r="K108" s="1035"/>
      <c r="L108" s="1035"/>
      <c r="M108" s="1035"/>
      <c r="N108" s="1035"/>
      <c r="O108" s="1035">
        <v>7</v>
      </c>
      <c r="P108" s="1035"/>
      <c r="Q108" s="1035">
        <v>8</v>
      </c>
      <c r="R108" s="1035"/>
    </row>
    <row r="109" spans="1:18" s="76" customFormat="1" ht="21.75" customHeight="1">
      <c r="A109" s="1070"/>
      <c r="B109" s="1071"/>
      <c r="C109" s="1072"/>
      <c r="D109" s="99">
        <v>10</v>
      </c>
      <c r="E109" s="1073"/>
      <c r="F109" s="1074"/>
      <c r="G109" s="1075"/>
      <c r="H109" s="1075"/>
      <c r="I109" s="1076"/>
      <c r="J109" s="1044"/>
      <c r="K109" s="1044"/>
      <c r="L109" s="1044"/>
      <c r="M109" s="1044"/>
      <c r="N109" s="1044"/>
      <c r="O109" s="1044"/>
      <c r="P109" s="1044"/>
      <c r="Q109" s="1044"/>
      <c r="R109" s="1045"/>
    </row>
    <row r="110" spans="1:18" s="76" customFormat="1" ht="21.75" customHeight="1">
      <c r="A110" s="1056"/>
      <c r="B110" s="1057"/>
      <c r="C110" s="1058"/>
      <c r="D110" s="101">
        <v>20</v>
      </c>
      <c r="E110" s="1059"/>
      <c r="F110" s="1060"/>
      <c r="G110" s="1061"/>
      <c r="H110" s="1061"/>
      <c r="I110" s="1062"/>
      <c r="J110" s="1040"/>
      <c r="K110" s="1040"/>
      <c r="L110" s="1040"/>
      <c r="M110" s="1040"/>
      <c r="N110" s="1040"/>
      <c r="O110" s="1040"/>
      <c r="P110" s="1040"/>
      <c r="Q110" s="1040"/>
      <c r="R110" s="1041"/>
    </row>
    <row r="111" spans="1:18" s="76" customFormat="1" ht="22.5" customHeight="1" thickBot="1">
      <c r="A111" s="1063"/>
      <c r="B111" s="1064"/>
      <c r="C111" s="1064"/>
      <c r="D111" s="104">
        <v>30</v>
      </c>
      <c r="E111" s="990"/>
      <c r="F111" s="1065"/>
      <c r="G111" s="1065"/>
      <c r="H111" s="1065"/>
      <c r="I111" s="1066"/>
      <c r="J111" s="1043"/>
      <c r="K111" s="1043"/>
      <c r="L111" s="1043"/>
      <c r="M111" s="1043"/>
      <c r="N111" s="1043"/>
      <c r="O111" s="989"/>
      <c r="P111" s="989"/>
      <c r="Q111" s="989"/>
      <c r="R111" s="1039"/>
    </row>
    <row r="112" spans="1:18" s="76" customFormat="1" ht="10.5" customHeight="1">
      <c r="A112" s="111"/>
      <c r="B112" s="112"/>
      <c r="C112" s="112"/>
      <c r="D112" s="113"/>
      <c r="E112" s="114"/>
      <c r="F112" s="114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</row>
    <row r="113" spans="1:18" ht="30" customHeight="1">
      <c r="A113" s="898" t="s">
        <v>396</v>
      </c>
      <c r="B113" s="898"/>
      <c r="C113" s="898"/>
      <c r="D113" s="898"/>
      <c r="E113" s="898"/>
      <c r="F113" s="898"/>
      <c r="G113" s="898"/>
      <c r="H113" s="898"/>
      <c r="I113" s="898"/>
      <c r="J113" s="898"/>
      <c r="K113" s="898"/>
      <c r="L113" s="898"/>
      <c r="M113" s="898"/>
      <c r="N113" s="898"/>
      <c r="O113" s="898"/>
      <c r="P113" s="898"/>
      <c r="Q113" s="898"/>
      <c r="R113" s="898"/>
    </row>
    <row r="114" spans="1:18" ht="5.25" customHeight="1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</row>
    <row r="115" spans="1:18" ht="15" customHeight="1">
      <c r="A115" s="941" t="s">
        <v>178</v>
      </c>
      <c r="B115" s="927"/>
      <c r="C115" s="928"/>
      <c r="D115" s="939" t="s">
        <v>1</v>
      </c>
      <c r="E115" s="943" t="s">
        <v>179</v>
      </c>
      <c r="F115" s="927"/>
      <c r="G115" s="927"/>
      <c r="H115" s="927"/>
      <c r="I115" s="928"/>
      <c r="J115" s="939" t="s">
        <v>171</v>
      </c>
      <c r="K115" s="939"/>
      <c r="L115" s="939"/>
      <c r="M115" s="939"/>
      <c r="N115" s="939"/>
      <c r="O115" s="939" t="s">
        <v>180</v>
      </c>
      <c r="P115" s="939"/>
      <c r="Q115" s="939" t="s">
        <v>181</v>
      </c>
      <c r="R115" s="939"/>
    </row>
    <row r="116" spans="1:18">
      <c r="A116" s="1077"/>
      <c r="B116" s="1077"/>
      <c r="C116" s="986"/>
      <c r="D116" s="939"/>
      <c r="E116" s="985"/>
      <c r="F116" s="1077"/>
      <c r="G116" s="1077"/>
      <c r="H116" s="1077"/>
      <c r="I116" s="986"/>
      <c r="J116" s="939"/>
      <c r="K116" s="939"/>
      <c r="L116" s="939"/>
      <c r="M116" s="939"/>
      <c r="N116" s="939"/>
      <c r="O116" s="939"/>
      <c r="P116" s="939"/>
      <c r="Q116" s="939"/>
      <c r="R116" s="939"/>
    </row>
    <row r="117" spans="1:18" s="76" customFormat="1" ht="13.9" customHeight="1">
      <c r="A117" s="1077"/>
      <c r="B117" s="1077"/>
      <c r="C117" s="986"/>
      <c r="D117" s="939"/>
      <c r="E117" s="985"/>
      <c r="F117" s="1077"/>
      <c r="G117" s="1077"/>
      <c r="H117" s="1077"/>
      <c r="I117" s="986"/>
      <c r="J117" s="939"/>
      <c r="K117" s="939"/>
      <c r="L117" s="939"/>
      <c r="M117" s="939"/>
      <c r="N117" s="939"/>
      <c r="O117" s="939"/>
      <c r="P117" s="939"/>
      <c r="Q117" s="939"/>
      <c r="R117" s="939"/>
    </row>
    <row r="118" spans="1:18" s="76" customFormat="1">
      <c r="A118" s="1078"/>
      <c r="B118" s="1078"/>
      <c r="C118" s="988"/>
      <c r="D118" s="939"/>
      <c r="E118" s="987"/>
      <c r="F118" s="1078"/>
      <c r="G118" s="1078"/>
      <c r="H118" s="1078"/>
      <c r="I118" s="988"/>
      <c r="J118" s="939"/>
      <c r="K118" s="939"/>
      <c r="L118" s="939"/>
      <c r="M118" s="939"/>
      <c r="N118" s="939"/>
      <c r="O118" s="939"/>
      <c r="P118" s="939"/>
      <c r="Q118" s="939"/>
      <c r="R118" s="939"/>
    </row>
    <row r="119" spans="1:18" s="76" customFormat="1" ht="15" customHeight="1" thickBot="1">
      <c r="A119" s="1037">
        <v>1</v>
      </c>
      <c r="B119" s="923"/>
      <c r="C119" s="924"/>
      <c r="D119" s="110">
        <v>3</v>
      </c>
      <c r="E119" s="1067">
        <v>4</v>
      </c>
      <c r="F119" s="1068"/>
      <c r="G119" s="1069"/>
      <c r="H119" s="1069"/>
      <c r="I119" s="897"/>
      <c r="J119" s="1035">
        <v>6</v>
      </c>
      <c r="K119" s="1035"/>
      <c r="L119" s="1035"/>
      <c r="M119" s="1035"/>
      <c r="N119" s="1035"/>
      <c r="O119" s="1035">
        <v>7</v>
      </c>
      <c r="P119" s="1035"/>
      <c r="Q119" s="1035">
        <v>8</v>
      </c>
      <c r="R119" s="1035"/>
    </row>
    <row r="120" spans="1:18" s="76" customFormat="1" ht="21.75" customHeight="1">
      <c r="A120" s="1070"/>
      <c r="B120" s="1071"/>
      <c r="C120" s="1072"/>
      <c r="D120" s="99">
        <v>10</v>
      </c>
      <c r="E120" s="1073"/>
      <c r="F120" s="1074"/>
      <c r="G120" s="1075"/>
      <c r="H120" s="1075"/>
      <c r="I120" s="1076"/>
      <c r="J120" s="1044"/>
      <c r="K120" s="1044"/>
      <c r="L120" s="1044"/>
      <c r="M120" s="1044"/>
      <c r="N120" s="1044"/>
      <c r="O120" s="1044"/>
      <c r="P120" s="1044"/>
      <c r="Q120" s="1044"/>
      <c r="R120" s="1045"/>
    </row>
    <row r="121" spans="1:18" s="76" customFormat="1" ht="21.75" customHeight="1">
      <c r="A121" s="1056"/>
      <c r="B121" s="1057"/>
      <c r="C121" s="1058"/>
      <c r="D121" s="101">
        <v>20</v>
      </c>
      <c r="E121" s="1059"/>
      <c r="F121" s="1060"/>
      <c r="G121" s="1061"/>
      <c r="H121" s="1061"/>
      <c r="I121" s="1062"/>
      <c r="J121" s="1040"/>
      <c r="K121" s="1040"/>
      <c r="L121" s="1040"/>
      <c r="M121" s="1040"/>
      <c r="N121" s="1040"/>
      <c r="O121" s="1040"/>
      <c r="P121" s="1040"/>
      <c r="Q121" s="1040"/>
      <c r="R121" s="1041"/>
    </row>
    <row r="122" spans="1:18" s="76" customFormat="1" ht="22.5" customHeight="1" thickBot="1">
      <c r="A122" s="1063"/>
      <c r="B122" s="1064"/>
      <c r="C122" s="1064"/>
      <c r="D122" s="104">
        <v>30</v>
      </c>
      <c r="E122" s="990"/>
      <c r="F122" s="1065"/>
      <c r="G122" s="1065"/>
      <c r="H122" s="1065"/>
      <c r="I122" s="1066"/>
      <c r="J122" s="1043"/>
      <c r="K122" s="1043"/>
      <c r="L122" s="1043"/>
      <c r="M122" s="1043"/>
      <c r="N122" s="1043"/>
      <c r="O122" s="989"/>
      <c r="P122" s="989"/>
      <c r="Q122" s="989"/>
      <c r="R122" s="1039"/>
    </row>
    <row r="123" spans="1:18" s="76" customFormat="1" ht="6.75" customHeight="1">
      <c r="A123" s="111"/>
      <c r="B123" s="112"/>
      <c r="C123" s="112"/>
      <c r="D123" s="113"/>
      <c r="E123" s="114"/>
      <c r="F123" s="114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</row>
    <row r="124" spans="1:18" s="76" customFormat="1" ht="30" customHeight="1">
      <c r="A124" s="898" t="s">
        <v>397</v>
      </c>
      <c r="B124" s="898"/>
      <c r="C124" s="898"/>
      <c r="D124" s="898"/>
      <c r="E124" s="898"/>
      <c r="F124" s="898"/>
      <c r="G124" s="898"/>
      <c r="H124" s="898"/>
      <c r="I124" s="898"/>
      <c r="J124" s="898"/>
      <c r="K124" s="898"/>
      <c r="L124" s="898"/>
      <c r="M124" s="898"/>
      <c r="N124" s="898"/>
      <c r="O124" s="898"/>
      <c r="P124" s="898"/>
      <c r="Q124" s="898"/>
      <c r="R124" s="898"/>
    </row>
    <row r="125" spans="1:18" s="76" customFormat="1" ht="6.75" customHeigh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</row>
    <row r="126" spans="1:18" s="76" customFormat="1" ht="15" customHeight="1">
      <c r="A126" s="941" t="s">
        <v>178</v>
      </c>
      <c r="B126" s="927"/>
      <c r="C126" s="928"/>
      <c r="D126" s="939" t="s">
        <v>1</v>
      </c>
      <c r="E126" s="943" t="s">
        <v>179</v>
      </c>
      <c r="F126" s="927"/>
      <c r="G126" s="927"/>
      <c r="H126" s="927"/>
      <c r="I126" s="928"/>
      <c r="J126" s="939" t="s">
        <v>171</v>
      </c>
      <c r="K126" s="939"/>
      <c r="L126" s="939"/>
      <c r="M126" s="939"/>
      <c r="N126" s="939"/>
      <c r="O126" s="939" t="s">
        <v>180</v>
      </c>
      <c r="P126" s="939"/>
      <c r="Q126" s="939" t="s">
        <v>181</v>
      </c>
      <c r="R126" s="939"/>
    </row>
    <row r="127" spans="1:18" s="76" customFormat="1" ht="15" customHeight="1">
      <c r="A127" s="1077"/>
      <c r="B127" s="1077"/>
      <c r="C127" s="986"/>
      <c r="D127" s="939"/>
      <c r="E127" s="985"/>
      <c r="F127" s="1077"/>
      <c r="G127" s="1077"/>
      <c r="H127" s="1077"/>
      <c r="I127" s="986"/>
      <c r="J127" s="939"/>
      <c r="K127" s="939"/>
      <c r="L127" s="939"/>
      <c r="M127" s="939"/>
      <c r="N127" s="939"/>
      <c r="O127" s="939"/>
      <c r="P127" s="939"/>
      <c r="Q127" s="939"/>
      <c r="R127" s="939"/>
    </row>
    <row r="128" spans="1:18" s="76" customFormat="1" ht="15" customHeight="1">
      <c r="A128" s="1077"/>
      <c r="B128" s="1077"/>
      <c r="C128" s="986"/>
      <c r="D128" s="939"/>
      <c r="E128" s="985"/>
      <c r="F128" s="1077"/>
      <c r="G128" s="1077"/>
      <c r="H128" s="1077"/>
      <c r="I128" s="986"/>
      <c r="J128" s="939"/>
      <c r="K128" s="939"/>
      <c r="L128" s="939"/>
      <c r="M128" s="939"/>
      <c r="N128" s="939"/>
      <c r="O128" s="939"/>
      <c r="P128" s="939"/>
      <c r="Q128" s="939"/>
      <c r="R128" s="939"/>
    </row>
    <row r="129" spans="1:18" s="76" customFormat="1" ht="15" customHeight="1">
      <c r="A129" s="1078"/>
      <c r="B129" s="1078"/>
      <c r="C129" s="988"/>
      <c r="D129" s="939"/>
      <c r="E129" s="987"/>
      <c r="F129" s="1078"/>
      <c r="G129" s="1078"/>
      <c r="H129" s="1078"/>
      <c r="I129" s="988"/>
      <c r="J129" s="939"/>
      <c r="K129" s="939"/>
      <c r="L129" s="939"/>
      <c r="M129" s="939"/>
      <c r="N129" s="939"/>
      <c r="O129" s="939"/>
      <c r="P129" s="939"/>
      <c r="Q129" s="939"/>
      <c r="R129" s="939"/>
    </row>
    <row r="130" spans="1:18" s="76" customFormat="1" ht="15" customHeight="1" thickBot="1">
      <c r="A130" s="1037">
        <v>1</v>
      </c>
      <c r="B130" s="923"/>
      <c r="C130" s="924"/>
      <c r="D130" s="110">
        <v>3</v>
      </c>
      <c r="E130" s="1067">
        <v>4</v>
      </c>
      <c r="F130" s="1068"/>
      <c r="G130" s="1069"/>
      <c r="H130" s="1069"/>
      <c r="I130" s="897"/>
      <c r="J130" s="1035">
        <v>6</v>
      </c>
      <c r="K130" s="1035"/>
      <c r="L130" s="1035"/>
      <c r="M130" s="1035"/>
      <c r="N130" s="1035"/>
      <c r="O130" s="1035">
        <v>7</v>
      </c>
      <c r="P130" s="1035"/>
      <c r="Q130" s="1035">
        <v>8</v>
      </c>
      <c r="R130" s="1035"/>
    </row>
    <row r="131" spans="1:18" s="76" customFormat="1" ht="19.5" customHeight="1">
      <c r="A131" s="1070"/>
      <c r="B131" s="1071"/>
      <c r="C131" s="1072"/>
      <c r="D131" s="99">
        <v>10</v>
      </c>
      <c r="E131" s="1073"/>
      <c r="F131" s="1074"/>
      <c r="G131" s="1075"/>
      <c r="H131" s="1075"/>
      <c r="I131" s="1076"/>
      <c r="J131" s="1044"/>
      <c r="K131" s="1044"/>
      <c r="L131" s="1044"/>
      <c r="M131" s="1044"/>
      <c r="N131" s="1044"/>
      <c r="O131" s="1044"/>
      <c r="P131" s="1044"/>
      <c r="Q131" s="1044"/>
      <c r="R131" s="1045"/>
    </row>
    <row r="132" spans="1:18" s="76" customFormat="1" ht="18.75" customHeight="1">
      <c r="A132" s="1056"/>
      <c r="B132" s="1057"/>
      <c r="C132" s="1058"/>
      <c r="D132" s="101">
        <v>20</v>
      </c>
      <c r="E132" s="1059"/>
      <c r="F132" s="1060"/>
      <c r="G132" s="1061"/>
      <c r="H132" s="1061"/>
      <c r="I132" s="1062"/>
      <c r="J132" s="1040"/>
      <c r="K132" s="1040"/>
      <c r="L132" s="1040"/>
      <c r="M132" s="1040"/>
      <c r="N132" s="1040"/>
      <c r="O132" s="1040"/>
      <c r="P132" s="1040"/>
      <c r="Q132" s="1040"/>
      <c r="R132" s="1041"/>
    </row>
    <row r="133" spans="1:18" s="76" customFormat="1" ht="21" customHeight="1" thickBot="1">
      <c r="A133" s="1063"/>
      <c r="B133" s="1064"/>
      <c r="C133" s="1064"/>
      <c r="D133" s="104">
        <v>30</v>
      </c>
      <c r="E133" s="990"/>
      <c r="F133" s="1065"/>
      <c r="G133" s="1065"/>
      <c r="H133" s="1065"/>
      <c r="I133" s="1066"/>
      <c r="J133" s="1043"/>
      <c r="K133" s="1043"/>
      <c r="L133" s="1043"/>
      <c r="M133" s="1043"/>
      <c r="N133" s="1043"/>
      <c r="O133" s="989"/>
      <c r="P133" s="989"/>
      <c r="Q133" s="989"/>
      <c r="R133" s="1039"/>
    </row>
    <row r="134" spans="1:18" s="76" customFormat="1" ht="11.25" customHeight="1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</row>
    <row r="135" spans="1:18" s="76" customFormat="1" ht="30" customHeight="1">
      <c r="A135" s="898" t="s">
        <v>398</v>
      </c>
      <c r="B135" s="898"/>
      <c r="C135" s="898"/>
      <c r="D135" s="898"/>
      <c r="E135" s="898"/>
      <c r="F135" s="898"/>
      <c r="G135" s="898"/>
      <c r="H135" s="898"/>
      <c r="I135" s="898"/>
      <c r="J135" s="898"/>
      <c r="K135" s="898"/>
      <c r="L135" s="898"/>
      <c r="M135" s="898"/>
      <c r="N135" s="898"/>
      <c r="O135" s="898"/>
      <c r="P135" s="898"/>
      <c r="Q135" s="898"/>
      <c r="R135" s="898"/>
    </row>
    <row r="136" spans="1:18" s="76" customFormat="1" ht="8.2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1:18" ht="15" customHeight="1">
      <c r="A137" s="941" t="s">
        <v>178</v>
      </c>
      <c r="B137" s="927"/>
      <c r="C137" s="928"/>
      <c r="D137" s="939" t="s">
        <v>1</v>
      </c>
      <c r="E137" s="943" t="s">
        <v>179</v>
      </c>
      <c r="F137" s="927"/>
      <c r="G137" s="927"/>
      <c r="H137" s="927"/>
      <c r="I137" s="928"/>
      <c r="J137" s="939" t="s">
        <v>171</v>
      </c>
      <c r="K137" s="939"/>
      <c r="L137" s="939"/>
      <c r="M137" s="939"/>
      <c r="N137" s="939"/>
      <c r="O137" s="939" t="s">
        <v>180</v>
      </c>
      <c r="P137" s="939"/>
      <c r="Q137" s="939" t="s">
        <v>181</v>
      </c>
      <c r="R137" s="939"/>
    </row>
    <row r="138" spans="1:18">
      <c r="A138" s="1077"/>
      <c r="B138" s="1077"/>
      <c r="C138" s="986"/>
      <c r="D138" s="939"/>
      <c r="E138" s="985"/>
      <c r="F138" s="1077"/>
      <c r="G138" s="1077"/>
      <c r="H138" s="1077"/>
      <c r="I138" s="986"/>
      <c r="J138" s="939"/>
      <c r="K138" s="939"/>
      <c r="L138" s="939"/>
      <c r="M138" s="939"/>
      <c r="N138" s="939"/>
      <c r="O138" s="939"/>
      <c r="P138" s="939"/>
      <c r="Q138" s="939"/>
      <c r="R138" s="939"/>
    </row>
    <row r="139" spans="1:18">
      <c r="A139" s="1077"/>
      <c r="B139" s="1077"/>
      <c r="C139" s="986"/>
      <c r="D139" s="939"/>
      <c r="E139" s="985"/>
      <c r="F139" s="1077"/>
      <c r="G139" s="1077"/>
      <c r="H139" s="1077"/>
      <c r="I139" s="986"/>
      <c r="J139" s="939"/>
      <c r="K139" s="939"/>
      <c r="L139" s="939"/>
      <c r="M139" s="939"/>
      <c r="N139" s="939"/>
      <c r="O139" s="939"/>
      <c r="P139" s="939"/>
      <c r="Q139" s="939"/>
      <c r="R139" s="939"/>
    </row>
    <row r="140" spans="1:18">
      <c r="A140" s="1078"/>
      <c r="B140" s="1078"/>
      <c r="C140" s="988"/>
      <c r="D140" s="939"/>
      <c r="E140" s="987"/>
      <c r="F140" s="1078"/>
      <c r="G140" s="1078"/>
      <c r="H140" s="1078"/>
      <c r="I140" s="988"/>
      <c r="J140" s="939"/>
      <c r="K140" s="939"/>
      <c r="L140" s="939"/>
      <c r="M140" s="939"/>
      <c r="N140" s="939"/>
      <c r="O140" s="939"/>
      <c r="P140" s="939"/>
      <c r="Q140" s="939"/>
      <c r="R140" s="939"/>
    </row>
    <row r="141" spans="1:18" ht="15.75" thickBot="1">
      <c r="A141" s="1037">
        <v>1</v>
      </c>
      <c r="B141" s="923"/>
      <c r="C141" s="924"/>
      <c r="D141" s="110">
        <v>3</v>
      </c>
      <c r="E141" s="1067">
        <v>4</v>
      </c>
      <c r="F141" s="1068"/>
      <c r="G141" s="1069"/>
      <c r="H141" s="1069"/>
      <c r="I141" s="897"/>
      <c r="J141" s="1035">
        <v>6</v>
      </c>
      <c r="K141" s="1035"/>
      <c r="L141" s="1035"/>
      <c r="M141" s="1035"/>
      <c r="N141" s="1035"/>
      <c r="O141" s="1035">
        <v>7</v>
      </c>
      <c r="P141" s="1035"/>
      <c r="Q141" s="1035">
        <v>8</v>
      </c>
      <c r="R141" s="1035"/>
    </row>
    <row r="142" spans="1:18" ht="21.75" customHeight="1">
      <c r="A142" s="1070"/>
      <c r="B142" s="1071"/>
      <c r="C142" s="1072"/>
      <c r="D142" s="99">
        <v>10</v>
      </c>
      <c r="E142" s="1073"/>
      <c r="F142" s="1074"/>
      <c r="G142" s="1075"/>
      <c r="H142" s="1075"/>
      <c r="I142" s="1076"/>
      <c r="J142" s="1044"/>
      <c r="K142" s="1044"/>
      <c r="L142" s="1044"/>
      <c r="M142" s="1044"/>
      <c r="N142" s="1044"/>
      <c r="O142" s="1044"/>
      <c r="P142" s="1044"/>
      <c r="Q142" s="1044"/>
      <c r="R142" s="1045"/>
    </row>
    <row r="143" spans="1:18" ht="20.25" customHeight="1">
      <c r="A143" s="1056"/>
      <c r="B143" s="1057"/>
      <c r="C143" s="1058"/>
      <c r="D143" s="101">
        <v>20</v>
      </c>
      <c r="E143" s="1059"/>
      <c r="F143" s="1060"/>
      <c r="G143" s="1061"/>
      <c r="H143" s="1061"/>
      <c r="I143" s="1062"/>
      <c r="J143" s="1040"/>
      <c r="K143" s="1040"/>
      <c r="L143" s="1040"/>
      <c r="M143" s="1040"/>
      <c r="N143" s="1040"/>
      <c r="O143" s="1040"/>
      <c r="P143" s="1040"/>
      <c r="Q143" s="1040"/>
      <c r="R143" s="1041"/>
    </row>
    <row r="144" spans="1:18" ht="18.75" customHeight="1" thickBot="1">
      <c r="A144" s="1063"/>
      <c r="B144" s="1064"/>
      <c r="C144" s="1064"/>
      <c r="D144" s="104">
        <v>30</v>
      </c>
      <c r="E144" s="990"/>
      <c r="F144" s="1065"/>
      <c r="G144" s="1065"/>
      <c r="H144" s="1065"/>
      <c r="I144" s="1066"/>
      <c r="J144" s="1043"/>
      <c r="K144" s="1043"/>
      <c r="L144" s="1043"/>
      <c r="M144" s="1043"/>
      <c r="N144" s="1043"/>
      <c r="O144" s="989"/>
      <c r="P144" s="989"/>
      <c r="Q144" s="989"/>
      <c r="R144" s="1039"/>
    </row>
    <row r="146" spans="1:18" ht="23.25" customHeight="1">
      <c r="A146" s="898" t="s">
        <v>399</v>
      </c>
      <c r="B146" s="898"/>
      <c r="C146" s="898"/>
      <c r="D146" s="898"/>
      <c r="E146" s="898"/>
      <c r="F146" s="898"/>
      <c r="G146" s="898"/>
      <c r="H146" s="898"/>
      <c r="I146" s="898"/>
      <c r="J146" s="898"/>
      <c r="K146" s="898"/>
      <c r="L146" s="898"/>
      <c r="M146" s="898"/>
      <c r="N146" s="898"/>
      <c r="O146" s="898"/>
      <c r="P146" s="898"/>
      <c r="Q146" s="898"/>
      <c r="R146" s="898"/>
    </row>
    <row r="147" spans="1:18" ht="12.75" customHeight="1">
      <c r="A147" s="899" t="s">
        <v>400</v>
      </c>
      <c r="B147" s="899"/>
      <c r="C147" s="899"/>
      <c r="D147" s="899"/>
      <c r="E147" s="899"/>
      <c r="F147" s="899"/>
      <c r="G147" s="899"/>
      <c r="H147" s="899"/>
      <c r="I147" s="899"/>
      <c r="J147" s="899"/>
      <c r="K147" s="899"/>
      <c r="L147" s="899"/>
      <c r="M147" s="899"/>
      <c r="N147" s="899"/>
      <c r="O147" s="899"/>
      <c r="P147" s="899"/>
      <c r="Q147" s="899"/>
      <c r="R147" s="899"/>
    </row>
    <row r="148" spans="1:18" s="76" customFormat="1" ht="7.5" customHeight="1"/>
    <row r="149" spans="1:18" s="76" customFormat="1" ht="15" customHeight="1">
      <c r="A149" s="941" t="s">
        <v>168</v>
      </c>
      <c r="B149" s="1035" t="s">
        <v>1</v>
      </c>
      <c r="C149" s="939" t="s">
        <v>169</v>
      </c>
      <c r="D149" s="939"/>
      <c r="E149" s="939"/>
      <c r="F149" s="939"/>
      <c r="G149" s="939" t="s">
        <v>171</v>
      </c>
      <c r="H149" s="939"/>
      <c r="I149" s="939"/>
      <c r="J149" s="939"/>
      <c r="K149" s="939"/>
      <c r="L149" s="939" t="s">
        <v>172</v>
      </c>
      <c r="M149" s="939"/>
      <c r="N149" s="939"/>
      <c r="O149" s="939"/>
      <c r="P149" s="939"/>
      <c r="Q149" s="939" t="s">
        <v>199</v>
      </c>
      <c r="R149" s="939"/>
    </row>
    <row r="150" spans="1:18" s="76" customFormat="1">
      <c r="A150" s="1077"/>
      <c r="B150" s="1092"/>
      <c r="C150" s="939"/>
      <c r="D150" s="939"/>
      <c r="E150" s="939"/>
      <c r="F150" s="939"/>
      <c r="G150" s="939"/>
      <c r="H150" s="939"/>
      <c r="I150" s="939"/>
      <c r="J150" s="939"/>
      <c r="K150" s="939"/>
      <c r="L150" s="939"/>
      <c r="M150" s="939"/>
      <c r="N150" s="939"/>
      <c r="O150" s="939"/>
      <c r="P150" s="939"/>
      <c r="Q150" s="939"/>
      <c r="R150" s="939"/>
    </row>
    <row r="151" spans="1:18" s="76" customFormat="1">
      <c r="A151" s="1077"/>
      <c r="B151" s="1092"/>
      <c r="C151" s="939"/>
      <c r="D151" s="939"/>
      <c r="E151" s="939"/>
      <c r="F151" s="939"/>
      <c r="G151" s="939"/>
      <c r="H151" s="939"/>
      <c r="I151" s="939"/>
      <c r="J151" s="939"/>
      <c r="K151" s="939"/>
      <c r="L151" s="939"/>
      <c r="M151" s="939"/>
      <c r="N151" s="939"/>
      <c r="O151" s="939"/>
      <c r="P151" s="939"/>
      <c r="Q151" s="939"/>
      <c r="R151" s="939"/>
    </row>
    <row r="152" spans="1:18" s="76" customFormat="1">
      <c r="A152" s="1078"/>
      <c r="B152" s="1036"/>
      <c r="C152" s="939"/>
      <c r="D152" s="939"/>
      <c r="E152" s="939"/>
      <c r="F152" s="939"/>
      <c r="G152" s="939"/>
      <c r="H152" s="939"/>
      <c r="I152" s="939"/>
      <c r="J152" s="939"/>
      <c r="K152" s="939"/>
      <c r="L152" s="939"/>
      <c r="M152" s="939"/>
      <c r="N152" s="939"/>
      <c r="O152" s="939"/>
      <c r="P152" s="939"/>
      <c r="Q152" s="939"/>
      <c r="R152" s="939"/>
    </row>
    <row r="153" spans="1:18" s="76" customFormat="1" ht="13.5" customHeight="1" thickBot="1">
      <c r="A153" s="95">
        <v>1</v>
      </c>
      <c r="B153" s="96">
        <v>2</v>
      </c>
      <c r="C153" s="1086">
        <v>3</v>
      </c>
      <c r="D153" s="1086"/>
      <c r="E153" s="1086"/>
      <c r="F153" s="1086"/>
      <c r="G153" s="1086">
        <v>4</v>
      </c>
      <c r="H153" s="1086"/>
      <c r="I153" s="1086"/>
      <c r="J153" s="1086"/>
      <c r="K153" s="1086"/>
      <c r="L153" s="1086">
        <v>5</v>
      </c>
      <c r="M153" s="1086"/>
      <c r="N153" s="1086"/>
      <c r="O153" s="1086"/>
      <c r="P153" s="1086"/>
      <c r="Q153" s="1086">
        <v>6</v>
      </c>
      <c r="R153" s="1086"/>
    </row>
    <row r="154" spans="1:18" s="76" customFormat="1" ht="23.25" customHeight="1">
      <c r="A154" s="98"/>
      <c r="B154" s="99">
        <v>10</v>
      </c>
      <c r="C154" s="980"/>
      <c r="D154" s="980"/>
      <c r="E154" s="980"/>
      <c r="F154" s="980"/>
      <c r="G154" s="981"/>
      <c r="H154" s="981"/>
      <c r="I154" s="981"/>
      <c r="J154" s="981"/>
      <c r="K154" s="981"/>
      <c r="L154" s="970"/>
      <c r="M154" s="970"/>
      <c r="N154" s="970"/>
      <c r="O154" s="970"/>
      <c r="P154" s="970"/>
      <c r="Q154" s="1097"/>
      <c r="R154" s="1098"/>
    </row>
    <row r="155" spans="1:18" s="76" customFormat="1" ht="21" customHeight="1">
      <c r="A155" s="100"/>
      <c r="B155" s="101">
        <v>20</v>
      </c>
      <c r="C155" s="974"/>
      <c r="D155" s="974"/>
      <c r="E155" s="974"/>
      <c r="F155" s="974"/>
      <c r="G155" s="975"/>
      <c r="H155" s="975"/>
      <c r="I155" s="975"/>
      <c r="J155" s="975"/>
      <c r="K155" s="975"/>
      <c r="L155" s="939"/>
      <c r="M155" s="939"/>
      <c r="N155" s="939"/>
      <c r="O155" s="939"/>
      <c r="P155" s="939"/>
      <c r="Q155" s="1093"/>
      <c r="R155" s="1094"/>
    </row>
    <row r="156" spans="1:18" s="76" customFormat="1" ht="19.5" customHeight="1" thickBot="1">
      <c r="A156" s="103"/>
      <c r="B156" s="104">
        <v>30</v>
      </c>
      <c r="C156" s="968"/>
      <c r="D156" s="968"/>
      <c r="E156" s="968"/>
      <c r="F156" s="968"/>
      <c r="G156" s="969"/>
      <c r="H156" s="969"/>
      <c r="I156" s="969"/>
      <c r="J156" s="969"/>
      <c r="K156" s="969"/>
      <c r="L156" s="963"/>
      <c r="M156" s="963"/>
      <c r="N156" s="963"/>
      <c r="O156" s="963"/>
      <c r="P156" s="963"/>
      <c r="Q156" s="1095"/>
      <c r="R156" s="1096"/>
    </row>
    <row r="157" spans="1:18" s="76" customFormat="1" ht="7.5" customHeight="1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</row>
    <row r="158" spans="1:18" s="76" customFormat="1" ht="17.25" customHeight="1">
      <c r="A158" s="899" t="s">
        <v>401</v>
      </c>
      <c r="B158" s="899"/>
      <c r="C158" s="899"/>
      <c r="D158" s="899"/>
      <c r="E158" s="899"/>
      <c r="F158" s="899"/>
      <c r="G158" s="899"/>
      <c r="H158" s="899"/>
      <c r="I158" s="899"/>
      <c r="J158" s="899"/>
      <c r="K158" s="899"/>
      <c r="L158" s="899"/>
      <c r="M158" s="899"/>
      <c r="N158" s="899"/>
      <c r="O158" s="899"/>
      <c r="P158" s="899"/>
      <c r="Q158" s="899"/>
      <c r="R158" s="899"/>
    </row>
    <row r="159" spans="1:18" s="76" customFormat="1" ht="7.5" customHeight="1"/>
    <row r="160" spans="1:18" s="76" customFormat="1" ht="7.5" customHeight="1">
      <c r="A160" s="941" t="s">
        <v>168</v>
      </c>
      <c r="B160" s="1035" t="s">
        <v>1</v>
      </c>
      <c r="C160" s="939" t="s">
        <v>169</v>
      </c>
      <c r="D160" s="939"/>
      <c r="E160" s="939"/>
      <c r="F160" s="939"/>
      <c r="G160" s="939" t="s">
        <v>171</v>
      </c>
      <c r="H160" s="939"/>
      <c r="I160" s="939"/>
      <c r="J160" s="939"/>
      <c r="K160" s="939"/>
      <c r="L160" s="939" t="s">
        <v>172</v>
      </c>
      <c r="M160" s="939"/>
      <c r="N160" s="939"/>
      <c r="O160" s="939"/>
      <c r="P160" s="939"/>
      <c r="Q160" s="939" t="s">
        <v>199</v>
      </c>
      <c r="R160" s="939"/>
    </row>
    <row r="161" spans="1:18" s="76" customFormat="1" ht="7.5" customHeight="1">
      <c r="A161" s="1077"/>
      <c r="B161" s="1092"/>
      <c r="C161" s="939"/>
      <c r="D161" s="939"/>
      <c r="E161" s="939"/>
      <c r="F161" s="939"/>
      <c r="G161" s="939"/>
      <c r="H161" s="939"/>
      <c r="I161" s="939"/>
      <c r="J161" s="939"/>
      <c r="K161" s="939"/>
      <c r="L161" s="939"/>
      <c r="M161" s="939"/>
      <c r="N161" s="939"/>
      <c r="O161" s="939"/>
      <c r="P161" s="939"/>
      <c r="Q161" s="939"/>
      <c r="R161" s="939"/>
    </row>
    <row r="162" spans="1:18" s="76" customFormat="1" ht="7.5" customHeight="1">
      <c r="A162" s="1077"/>
      <c r="B162" s="1092"/>
      <c r="C162" s="939"/>
      <c r="D162" s="939"/>
      <c r="E162" s="939"/>
      <c r="F162" s="939"/>
      <c r="G162" s="939"/>
      <c r="H162" s="939"/>
      <c r="I162" s="939"/>
      <c r="J162" s="939"/>
      <c r="K162" s="939"/>
      <c r="L162" s="939"/>
      <c r="M162" s="939"/>
      <c r="N162" s="939"/>
      <c r="O162" s="939"/>
      <c r="P162" s="939"/>
      <c r="Q162" s="939"/>
      <c r="R162" s="939"/>
    </row>
    <row r="163" spans="1:18" s="76" customFormat="1" ht="24" customHeight="1">
      <c r="A163" s="1078"/>
      <c r="B163" s="1036"/>
      <c r="C163" s="939"/>
      <c r="D163" s="939"/>
      <c r="E163" s="939"/>
      <c r="F163" s="939"/>
      <c r="G163" s="939"/>
      <c r="H163" s="939"/>
      <c r="I163" s="939"/>
      <c r="J163" s="939"/>
      <c r="K163" s="939"/>
      <c r="L163" s="939"/>
      <c r="M163" s="939"/>
      <c r="N163" s="939"/>
      <c r="O163" s="939"/>
      <c r="P163" s="939"/>
      <c r="Q163" s="939"/>
      <c r="R163" s="939"/>
    </row>
    <row r="164" spans="1:18" s="76" customFormat="1" ht="15" customHeight="1" thickBot="1">
      <c r="A164" s="95">
        <v>1</v>
      </c>
      <c r="B164" s="96">
        <v>2</v>
      </c>
      <c r="C164" s="1086">
        <v>3</v>
      </c>
      <c r="D164" s="1086"/>
      <c r="E164" s="1086"/>
      <c r="F164" s="1086"/>
      <c r="G164" s="1086">
        <v>4</v>
      </c>
      <c r="H164" s="1086"/>
      <c r="I164" s="1086"/>
      <c r="J164" s="1086"/>
      <c r="K164" s="1086"/>
      <c r="L164" s="1086">
        <v>5</v>
      </c>
      <c r="M164" s="1086"/>
      <c r="N164" s="1086"/>
      <c r="O164" s="1086"/>
      <c r="P164" s="1086"/>
      <c r="Q164" s="1086">
        <v>6</v>
      </c>
      <c r="R164" s="1086"/>
    </row>
    <row r="165" spans="1:18" s="76" customFormat="1" ht="21.75" customHeight="1">
      <c r="A165" s="98"/>
      <c r="B165" s="99">
        <v>10</v>
      </c>
      <c r="C165" s="980"/>
      <c r="D165" s="980"/>
      <c r="E165" s="980"/>
      <c r="F165" s="980"/>
      <c r="G165" s="981"/>
      <c r="H165" s="981"/>
      <c r="I165" s="981"/>
      <c r="J165" s="981"/>
      <c r="K165" s="981"/>
      <c r="L165" s="970"/>
      <c r="M165" s="970"/>
      <c r="N165" s="970"/>
      <c r="O165" s="970"/>
      <c r="P165" s="970"/>
      <c r="Q165" s="1097"/>
      <c r="R165" s="1098"/>
    </row>
    <row r="166" spans="1:18" s="76" customFormat="1" ht="24.75" customHeight="1">
      <c r="A166" s="100"/>
      <c r="B166" s="101">
        <v>20</v>
      </c>
      <c r="C166" s="974"/>
      <c r="D166" s="974"/>
      <c r="E166" s="974"/>
      <c r="F166" s="974"/>
      <c r="G166" s="975"/>
      <c r="H166" s="975"/>
      <c r="I166" s="975"/>
      <c r="J166" s="975"/>
      <c r="K166" s="975"/>
      <c r="L166" s="939"/>
      <c r="M166" s="939"/>
      <c r="N166" s="939"/>
      <c r="O166" s="939"/>
      <c r="P166" s="939"/>
      <c r="Q166" s="1093"/>
      <c r="R166" s="1094"/>
    </row>
    <row r="167" spans="1:18" s="76" customFormat="1" ht="23.25" customHeight="1" thickBot="1">
      <c r="A167" s="103"/>
      <c r="B167" s="104">
        <v>30</v>
      </c>
      <c r="C167" s="968"/>
      <c r="D167" s="968"/>
      <c r="E167" s="968"/>
      <c r="F167" s="968"/>
      <c r="G167" s="969"/>
      <c r="H167" s="969"/>
      <c r="I167" s="969"/>
      <c r="J167" s="969"/>
      <c r="K167" s="969"/>
      <c r="L167" s="963"/>
      <c r="M167" s="963"/>
      <c r="N167" s="963"/>
      <c r="O167" s="963"/>
      <c r="P167" s="963"/>
      <c r="Q167" s="1095"/>
      <c r="R167" s="1096"/>
    </row>
    <row r="168" spans="1:18" s="76" customFormat="1" ht="7.5" customHeight="1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1:18" s="76" customFormat="1" ht="15" customHeight="1">
      <c r="A169" s="899" t="s">
        <v>402</v>
      </c>
      <c r="B169" s="899"/>
      <c r="C169" s="899"/>
      <c r="D169" s="899"/>
      <c r="E169" s="899"/>
      <c r="F169" s="899"/>
      <c r="G169" s="899"/>
      <c r="H169" s="899"/>
      <c r="I169" s="899"/>
      <c r="J169" s="899"/>
      <c r="K169" s="899"/>
      <c r="L169" s="899"/>
      <c r="M169" s="899"/>
      <c r="N169" s="899"/>
      <c r="O169" s="899"/>
      <c r="P169" s="899"/>
      <c r="Q169" s="899"/>
      <c r="R169" s="899"/>
    </row>
    <row r="170" spans="1:18" s="76" customFormat="1" ht="7.5" customHeight="1"/>
    <row r="171" spans="1:18" s="76" customFormat="1" ht="14.25" customHeight="1">
      <c r="A171" s="941" t="s">
        <v>168</v>
      </c>
      <c r="B171" s="1035" t="s">
        <v>1</v>
      </c>
      <c r="C171" s="939" t="s">
        <v>169</v>
      </c>
      <c r="D171" s="939"/>
      <c r="E171" s="939"/>
      <c r="F171" s="939"/>
      <c r="G171" s="939" t="s">
        <v>171</v>
      </c>
      <c r="H171" s="939"/>
      <c r="I171" s="939"/>
      <c r="J171" s="939"/>
      <c r="K171" s="939"/>
      <c r="L171" s="939" t="s">
        <v>172</v>
      </c>
      <c r="M171" s="939"/>
      <c r="N171" s="939"/>
      <c r="O171" s="939"/>
      <c r="P171" s="939"/>
      <c r="Q171" s="939" t="s">
        <v>199</v>
      </c>
      <c r="R171" s="939"/>
    </row>
    <row r="172" spans="1:18" s="76" customFormat="1" ht="14.25" customHeight="1">
      <c r="A172" s="1077"/>
      <c r="B172" s="1092"/>
      <c r="C172" s="939"/>
      <c r="D172" s="939"/>
      <c r="E172" s="939"/>
      <c r="F172" s="939"/>
      <c r="G172" s="939"/>
      <c r="H172" s="939"/>
      <c r="I172" s="939"/>
      <c r="J172" s="939"/>
      <c r="K172" s="939"/>
      <c r="L172" s="939"/>
      <c r="M172" s="939"/>
      <c r="N172" s="939"/>
      <c r="O172" s="939"/>
      <c r="P172" s="939"/>
      <c r="Q172" s="939"/>
      <c r="R172" s="939"/>
    </row>
    <row r="173" spans="1:18" s="76" customFormat="1" ht="14.25" customHeight="1">
      <c r="A173" s="1077"/>
      <c r="B173" s="1092"/>
      <c r="C173" s="939"/>
      <c r="D173" s="939"/>
      <c r="E173" s="939"/>
      <c r="F173" s="939"/>
      <c r="G173" s="939"/>
      <c r="H173" s="939"/>
      <c r="I173" s="939"/>
      <c r="J173" s="939"/>
      <c r="K173" s="939"/>
      <c r="L173" s="939"/>
      <c r="M173" s="939"/>
      <c r="N173" s="939"/>
      <c r="O173" s="939"/>
      <c r="P173" s="939"/>
      <c r="Q173" s="939"/>
      <c r="R173" s="939"/>
    </row>
    <row r="174" spans="1:18" s="76" customFormat="1" ht="14.25" customHeight="1">
      <c r="A174" s="1078"/>
      <c r="B174" s="1036"/>
      <c r="C174" s="939"/>
      <c r="D174" s="939"/>
      <c r="E174" s="939"/>
      <c r="F174" s="939"/>
      <c r="G174" s="939"/>
      <c r="H174" s="939"/>
      <c r="I174" s="939"/>
      <c r="J174" s="939"/>
      <c r="K174" s="939"/>
      <c r="L174" s="939"/>
      <c r="M174" s="939"/>
      <c r="N174" s="939"/>
      <c r="O174" s="939"/>
      <c r="P174" s="939"/>
      <c r="Q174" s="939"/>
      <c r="R174" s="939"/>
    </row>
    <row r="175" spans="1:18" s="76" customFormat="1" ht="14.25" customHeight="1" thickBot="1">
      <c r="A175" s="95">
        <v>1</v>
      </c>
      <c r="B175" s="96">
        <v>2</v>
      </c>
      <c r="C175" s="1086">
        <v>3</v>
      </c>
      <c r="D175" s="1086"/>
      <c r="E175" s="1086"/>
      <c r="F175" s="1086"/>
      <c r="G175" s="1086">
        <v>4</v>
      </c>
      <c r="H175" s="1086"/>
      <c r="I175" s="1086"/>
      <c r="J175" s="1086"/>
      <c r="K175" s="1086"/>
      <c r="L175" s="1086">
        <v>5</v>
      </c>
      <c r="M175" s="1086"/>
      <c r="N175" s="1086"/>
      <c r="O175" s="1086"/>
      <c r="P175" s="1086"/>
      <c r="Q175" s="1086">
        <v>6</v>
      </c>
      <c r="R175" s="1086"/>
    </row>
    <row r="176" spans="1:18" s="76" customFormat="1" ht="18.75" customHeight="1">
      <c r="A176" s="98"/>
      <c r="B176" s="99">
        <v>10</v>
      </c>
      <c r="C176" s="980"/>
      <c r="D176" s="980"/>
      <c r="E176" s="980"/>
      <c r="F176" s="980"/>
      <c r="G176" s="981"/>
      <c r="H176" s="981"/>
      <c r="I176" s="981"/>
      <c r="J176" s="981"/>
      <c r="K176" s="981"/>
      <c r="L176" s="970"/>
      <c r="M176" s="970"/>
      <c r="N176" s="970"/>
      <c r="O176" s="970"/>
      <c r="P176" s="970"/>
      <c r="Q176" s="1097"/>
      <c r="R176" s="1098"/>
    </row>
    <row r="177" spans="1:18" s="76" customFormat="1" ht="18" customHeight="1">
      <c r="A177" s="100"/>
      <c r="B177" s="101">
        <v>20</v>
      </c>
      <c r="C177" s="974"/>
      <c r="D177" s="974"/>
      <c r="E177" s="974"/>
      <c r="F177" s="974"/>
      <c r="G177" s="975"/>
      <c r="H177" s="975"/>
      <c r="I177" s="975"/>
      <c r="J177" s="975"/>
      <c r="K177" s="975"/>
      <c r="L177" s="939"/>
      <c r="M177" s="939"/>
      <c r="N177" s="939"/>
      <c r="O177" s="939"/>
      <c r="P177" s="939"/>
      <c r="Q177" s="1093"/>
      <c r="R177" s="1094"/>
    </row>
    <row r="178" spans="1:18" s="76" customFormat="1" ht="18" customHeight="1" thickBot="1">
      <c r="A178" s="103"/>
      <c r="B178" s="104">
        <v>30</v>
      </c>
      <c r="C178" s="968"/>
      <c r="D178" s="968"/>
      <c r="E178" s="968"/>
      <c r="F178" s="968"/>
      <c r="G178" s="969"/>
      <c r="H178" s="969"/>
      <c r="I178" s="969"/>
      <c r="J178" s="969"/>
      <c r="K178" s="969"/>
      <c r="L178" s="963"/>
      <c r="M178" s="963"/>
      <c r="N178" s="963"/>
      <c r="O178" s="963"/>
      <c r="P178" s="963"/>
      <c r="Q178" s="1095"/>
      <c r="R178" s="1096"/>
    </row>
    <row r="179" spans="1:18" s="76" customFormat="1" ht="10.5" customHeight="1"/>
    <row r="180" spans="1:18" s="76" customFormat="1" ht="15" customHeight="1">
      <c r="A180" s="899" t="s">
        <v>403</v>
      </c>
      <c r="B180" s="899"/>
      <c r="C180" s="899"/>
      <c r="D180" s="899"/>
      <c r="E180" s="899"/>
      <c r="F180" s="899"/>
      <c r="G180" s="899"/>
      <c r="H180" s="899"/>
      <c r="I180" s="899"/>
      <c r="J180" s="899"/>
      <c r="K180" s="899"/>
      <c r="L180" s="899"/>
      <c r="M180" s="899"/>
      <c r="N180" s="899"/>
      <c r="O180" s="899"/>
      <c r="P180" s="899"/>
      <c r="Q180" s="899"/>
      <c r="R180" s="899"/>
    </row>
    <row r="181" spans="1:18" s="76" customFormat="1" ht="10.5" customHeight="1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</row>
    <row r="182" spans="1:18" s="76" customFormat="1" ht="14.25" customHeight="1">
      <c r="A182" s="941" t="s">
        <v>168</v>
      </c>
      <c r="B182" s="1035" t="s">
        <v>1</v>
      </c>
      <c r="C182" s="939" t="s">
        <v>169</v>
      </c>
      <c r="D182" s="939"/>
      <c r="E182" s="939"/>
      <c r="F182" s="939"/>
      <c r="G182" s="939" t="s">
        <v>171</v>
      </c>
      <c r="H182" s="939"/>
      <c r="I182" s="939"/>
      <c r="J182" s="939"/>
      <c r="K182" s="939"/>
      <c r="L182" s="939" t="s">
        <v>172</v>
      </c>
      <c r="M182" s="939"/>
      <c r="N182" s="939"/>
      <c r="O182" s="939"/>
      <c r="P182" s="939"/>
      <c r="Q182" s="939" t="s">
        <v>199</v>
      </c>
      <c r="R182" s="939"/>
    </row>
    <row r="183" spans="1:18" s="76" customFormat="1" ht="14.25" customHeight="1">
      <c r="A183" s="1077"/>
      <c r="B183" s="1092"/>
      <c r="C183" s="939"/>
      <c r="D183" s="939"/>
      <c r="E183" s="939"/>
      <c r="F183" s="939"/>
      <c r="G183" s="939"/>
      <c r="H183" s="939"/>
      <c r="I183" s="939"/>
      <c r="J183" s="939"/>
      <c r="K183" s="939"/>
      <c r="L183" s="939"/>
      <c r="M183" s="939"/>
      <c r="N183" s="939"/>
      <c r="O183" s="939"/>
      <c r="P183" s="939"/>
      <c r="Q183" s="939"/>
      <c r="R183" s="939"/>
    </row>
    <row r="184" spans="1:18" s="76" customFormat="1" ht="14.25" customHeight="1">
      <c r="A184" s="1078"/>
      <c r="B184" s="1036"/>
      <c r="C184" s="939"/>
      <c r="D184" s="939"/>
      <c r="E184" s="939"/>
      <c r="F184" s="939"/>
      <c r="G184" s="939"/>
      <c r="H184" s="939"/>
      <c r="I184" s="939"/>
      <c r="J184" s="939"/>
      <c r="K184" s="939"/>
      <c r="L184" s="939"/>
      <c r="M184" s="939"/>
      <c r="N184" s="939"/>
      <c r="O184" s="939"/>
      <c r="P184" s="939"/>
      <c r="Q184" s="939"/>
      <c r="R184" s="939"/>
    </row>
    <row r="185" spans="1:18" s="76" customFormat="1" ht="14.25" customHeight="1" thickBot="1">
      <c r="A185" s="95">
        <v>1</v>
      </c>
      <c r="B185" s="96">
        <v>2</v>
      </c>
      <c r="C185" s="1086">
        <v>3</v>
      </c>
      <c r="D185" s="1086"/>
      <c r="E185" s="1086"/>
      <c r="F185" s="1086"/>
      <c r="G185" s="1086">
        <v>4</v>
      </c>
      <c r="H185" s="1086"/>
      <c r="I185" s="1086"/>
      <c r="J185" s="1086"/>
      <c r="K185" s="1086"/>
      <c r="L185" s="1086">
        <v>5</v>
      </c>
      <c r="M185" s="1086"/>
      <c r="N185" s="1086"/>
      <c r="O185" s="1086"/>
      <c r="P185" s="1086"/>
      <c r="Q185" s="1086">
        <v>6</v>
      </c>
      <c r="R185" s="1086"/>
    </row>
    <row r="186" spans="1:18" s="76" customFormat="1" ht="19.5" customHeight="1">
      <c r="A186" s="98"/>
      <c r="B186" s="99">
        <v>10</v>
      </c>
      <c r="C186" s="980"/>
      <c r="D186" s="980"/>
      <c r="E186" s="980"/>
      <c r="F186" s="980"/>
      <c r="G186" s="981"/>
      <c r="H186" s="981"/>
      <c r="I186" s="981"/>
      <c r="J186" s="981"/>
      <c r="K186" s="981"/>
      <c r="L186" s="970"/>
      <c r="M186" s="970"/>
      <c r="N186" s="970"/>
      <c r="O186" s="970"/>
      <c r="P186" s="970"/>
      <c r="Q186" s="1097"/>
      <c r="R186" s="1098"/>
    </row>
    <row r="187" spans="1:18" s="76" customFormat="1" ht="18.75" customHeight="1">
      <c r="A187" s="100"/>
      <c r="B187" s="101">
        <v>20</v>
      </c>
      <c r="C187" s="974"/>
      <c r="D187" s="974"/>
      <c r="E187" s="974"/>
      <c r="F187" s="974"/>
      <c r="G187" s="975"/>
      <c r="H187" s="975"/>
      <c r="I187" s="975"/>
      <c r="J187" s="975"/>
      <c r="K187" s="975"/>
      <c r="L187" s="939"/>
      <c r="M187" s="939"/>
      <c r="N187" s="939"/>
      <c r="O187" s="939"/>
      <c r="P187" s="939"/>
      <c r="Q187" s="1093"/>
      <c r="R187" s="1094"/>
    </row>
    <row r="188" spans="1:18" s="76" customFormat="1" ht="21" customHeight="1" thickBot="1">
      <c r="A188" s="103"/>
      <c r="B188" s="104">
        <v>30</v>
      </c>
      <c r="C188" s="968"/>
      <c r="D188" s="968"/>
      <c r="E188" s="968"/>
      <c r="F188" s="968"/>
      <c r="G188" s="969"/>
      <c r="H188" s="969"/>
      <c r="I188" s="969"/>
      <c r="J188" s="969"/>
      <c r="K188" s="969"/>
      <c r="L188" s="963"/>
      <c r="M188" s="963"/>
      <c r="N188" s="963"/>
      <c r="O188" s="963"/>
      <c r="P188" s="963"/>
      <c r="Q188" s="1095"/>
      <c r="R188" s="1096"/>
    </row>
    <row r="190" spans="1:18" ht="24.75" customHeight="1">
      <c r="A190" s="898" t="s">
        <v>404</v>
      </c>
      <c r="B190" s="898"/>
      <c r="C190" s="898"/>
      <c r="D190" s="898"/>
      <c r="E190" s="898"/>
      <c r="F190" s="898"/>
      <c r="G190" s="898"/>
      <c r="H190" s="898"/>
      <c r="I190" s="898"/>
      <c r="J190" s="898"/>
      <c r="K190" s="898"/>
      <c r="L190" s="898"/>
      <c r="M190" s="898"/>
      <c r="N190" s="898"/>
      <c r="O190" s="898"/>
      <c r="P190" s="898"/>
      <c r="Q190" s="898"/>
      <c r="R190" s="898"/>
    </row>
    <row r="191" spans="1:18" ht="19.5" customHeight="1">
      <c r="A191" s="898" t="s">
        <v>405</v>
      </c>
      <c r="B191" s="898"/>
      <c r="C191" s="898"/>
      <c r="D191" s="898"/>
      <c r="E191" s="898"/>
      <c r="F191" s="898"/>
      <c r="G191" s="898"/>
      <c r="H191" s="898"/>
      <c r="I191" s="898"/>
      <c r="J191" s="898"/>
      <c r="K191" s="898"/>
      <c r="L191" s="898"/>
      <c r="M191" s="898"/>
      <c r="N191" s="898"/>
      <c r="O191" s="898"/>
      <c r="P191" s="898"/>
      <c r="Q191" s="898"/>
      <c r="R191" s="898"/>
    </row>
    <row r="192" spans="1:18" ht="9.75" customHeight="1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</row>
    <row r="193" spans="1:18">
      <c r="A193" s="941" t="s">
        <v>178</v>
      </c>
      <c r="B193" s="927"/>
      <c r="C193" s="928"/>
      <c r="D193" s="939" t="s">
        <v>1</v>
      </c>
      <c r="E193" s="943" t="s">
        <v>179</v>
      </c>
      <c r="F193" s="927"/>
      <c r="G193" s="927"/>
      <c r="H193" s="927"/>
      <c r="I193" s="928"/>
      <c r="J193" s="939" t="s">
        <v>171</v>
      </c>
      <c r="K193" s="939"/>
      <c r="L193" s="939"/>
      <c r="M193" s="939"/>
      <c r="N193" s="939"/>
      <c r="O193" s="939" t="s">
        <v>180</v>
      </c>
      <c r="P193" s="939"/>
      <c r="Q193" s="939" t="s">
        <v>181</v>
      </c>
      <c r="R193" s="939"/>
    </row>
    <row r="194" spans="1:18">
      <c r="A194" s="1077"/>
      <c r="B194" s="1077"/>
      <c r="C194" s="986"/>
      <c r="D194" s="939"/>
      <c r="E194" s="985"/>
      <c r="F194" s="1077"/>
      <c r="G194" s="1077"/>
      <c r="H194" s="1077"/>
      <c r="I194" s="986"/>
      <c r="J194" s="939"/>
      <c r="K194" s="939"/>
      <c r="L194" s="939"/>
      <c r="M194" s="939"/>
      <c r="N194" s="939"/>
      <c r="O194" s="939"/>
      <c r="P194" s="939"/>
      <c r="Q194" s="939"/>
      <c r="R194" s="939"/>
    </row>
    <row r="195" spans="1:18">
      <c r="A195" s="1077"/>
      <c r="B195" s="1077"/>
      <c r="C195" s="986"/>
      <c r="D195" s="939"/>
      <c r="E195" s="985"/>
      <c r="F195" s="1077"/>
      <c r="G195" s="1077"/>
      <c r="H195" s="1077"/>
      <c r="I195" s="986"/>
      <c r="J195" s="939"/>
      <c r="K195" s="939"/>
      <c r="L195" s="939"/>
      <c r="M195" s="939"/>
      <c r="N195" s="939"/>
      <c r="O195" s="939"/>
      <c r="P195" s="939"/>
      <c r="Q195" s="939"/>
      <c r="R195" s="939"/>
    </row>
    <row r="196" spans="1:18">
      <c r="A196" s="1078"/>
      <c r="B196" s="1078"/>
      <c r="C196" s="988"/>
      <c r="D196" s="939"/>
      <c r="E196" s="987"/>
      <c r="F196" s="1078"/>
      <c r="G196" s="1078"/>
      <c r="H196" s="1078"/>
      <c r="I196" s="988"/>
      <c r="J196" s="939"/>
      <c r="K196" s="939"/>
      <c r="L196" s="939"/>
      <c r="M196" s="939"/>
      <c r="N196" s="939"/>
      <c r="O196" s="939"/>
      <c r="P196" s="939"/>
      <c r="Q196" s="939"/>
      <c r="R196" s="939"/>
    </row>
    <row r="197" spans="1:18" ht="15.75" thickBot="1">
      <c r="A197" s="1037">
        <v>1</v>
      </c>
      <c r="B197" s="923"/>
      <c r="C197" s="924"/>
      <c r="D197" s="110">
        <v>3</v>
      </c>
      <c r="E197" s="1067">
        <v>4</v>
      </c>
      <c r="F197" s="1068"/>
      <c r="G197" s="1069"/>
      <c r="H197" s="1069"/>
      <c r="I197" s="897"/>
      <c r="J197" s="1035">
        <v>6</v>
      </c>
      <c r="K197" s="1035"/>
      <c r="L197" s="1035"/>
      <c r="M197" s="1035"/>
      <c r="N197" s="1035"/>
      <c r="O197" s="1035">
        <v>7</v>
      </c>
      <c r="P197" s="1035"/>
      <c r="Q197" s="1035">
        <v>8</v>
      </c>
      <c r="R197" s="1035"/>
    </row>
    <row r="198" spans="1:18">
      <c r="A198" s="1070"/>
      <c r="B198" s="1071"/>
      <c r="C198" s="1072"/>
      <c r="D198" s="99">
        <v>10</v>
      </c>
      <c r="E198" s="1073"/>
      <c r="F198" s="1074"/>
      <c r="G198" s="1075"/>
      <c r="H198" s="1075"/>
      <c r="I198" s="1076"/>
      <c r="J198" s="1044"/>
      <c r="K198" s="1044"/>
      <c r="L198" s="1044"/>
      <c r="M198" s="1044"/>
      <c r="N198" s="1044"/>
      <c r="O198" s="1044"/>
      <c r="P198" s="1044"/>
      <c r="Q198" s="1044"/>
      <c r="R198" s="1045"/>
    </row>
    <row r="199" spans="1:18">
      <c r="A199" s="1056"/>
      <c r="B199" s="1057"/>
      <c r="C199" s="1058"/>
      <c r="D199" s="101">
        <v>20</v>
      </c>
      <c r="E199" s="1059"/>
      <c r="F199" s="1060"/>
      <c r="G199" s="1061"/>
      <c r="H199" s="1061"/>
      <c r="I199" s="1062"/>
      <c r="J199" s="1040"/>
      <c r="K199" s="1040"/>
      <c r="L199" s="1040"/>
      <c r="M199" s="1040"/>
      <c r="N199" s="1040"/>
      <c r="O199" s="1040"/>
      <c r="P199" s="1040"/>
      <c r="Q199" s="1040"/>
      <c r="R199" s="1041"/>
    </row>
    <row r="200" spans="1:18" ht="15.75" thickBot="1">
      <c r="A200" s="1063"/>
      <c r="B200" s="1064"/>
      <c r="C200" s="1064"/>
      <c r="D200" s="104">
        <v>30</v>
      </c>
      <c r="E200" s="990"/>
      <c r="F200" s="1065"/>
      <c r="G200" s="1065"/>
      <c r="H200" s="1065"/>
      <c r="I200" s="1066"/>
      <c r="J200" s="1043"/>
      <c r="K200" s="1043"/>
      <c r="L200" s="1043"/>
      <c r="M200" s="1043"/>
      <c r="N200" s="1043"/>
      <c r="O200" s="989"/>
      <c r="P200" s="989"/>
      <c r="Q200" s="989"/>
      <c r="R200" s="1039"/>
    </row>
    <row r="201" spans="1:18">
      <c r="A201" s="111"/>
      <c r="B201" s="112"/>
      <c r="C201" s="112"/>
      <c r="D201" s="113"/>
      <c r="E201" s="114"/>
      <c r="F201" s="114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</row>
    <row r="202" spans="1:18">
      <c r="A202" s="898" t="s">
        <v>406</v>
      </c>
      <c r="B202" s="898"/>
      <c r="C202" s="898"/>
      <c r="D202" s="898"/>
      <c r="E202" s="898"/>
      <c r="F202" s="898"/>
      <c r="G202" s="898"/>
      <c r="H202" s="898"/>
      <c r="I202" s="898"/>
      <c r="J202" s="898"/>
      <c r="K202" s="898"/>
      <c r="L202" s="898"/>
      <c r="M202" s="898"/>
      <c r="N202" s="898"/>
      <c r="O202" s="898"/>
      <c r="P202" s="898"/>
      <c r="Q202" s="898"/>
      <c r="R202" s="898"/>
    </row>
    <row r="203" spans="1:18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</row>
    <row r="204" spans="1:18" ht="15" customHeight="1">
      <c r="A204" s="941" t="s">
        <v>178</v>
      </c>
      <c r="B204" s="927"/>
      <c r="C204" s="928"/>
      <c r="D204" s="939" t="s">
        <v>1</v>
      </c>
      <c r="E204" s="943" t="s">
        <v>179</v>
      </c>
      <c r="F204" s="927"/>
      <c r="G204" s="927"/>
      <c r="H204" s="927"/>
      <c r="I204" s="928"/>
      <c r="J204" s="939" t="s">
        <v>171</v>
      </c>
      <c r="K204" s="939"/>
      <c r="L204" s="939"/>
      <c r="M204" s="939"/>
      <c r="N204" s="939"/>
      <c r="O204" s="939" t="s">
        <v>180</v>
      </c>
      <c r="P204" s="939"/>
      <c r="Q204" s="939" t="s">
        <v>181</v>
      </c>
      <c r="R204" s="939"/>
    </row>
    <row r="205" spans="1:18">
      <c r="A205" s="1077"/>
      <c r="B205" s="1077"/>
      <c r="C205" s="986"/>
      <c r="D205" s="939"/>
      <c r="E205" s="985"/>
      <c r="F205" s="1077"/>
      <c r="G205" s="1077"/>
      <c r="H205" s="1077"/>
      <c r="I205" s="986"/>
      <c r="J205" s="939"/>
      <c r="K205" s="939"/>
      <c r="L205" s="939"/>
      <c r="M205" s="939"/>
      <c r="N205" s="939"/>
      <c r="O205" s="939"/>
      <c r="P205" s="939"/>
      <c r="Q205" s="939"/>
      <c r="R205" s="939"/>
    </row>
    <row r="206" spans="1:18">
      <c r="A206" s="1077"/>
      <c r="B206" s="1077"/>
      <c r="C206" s="986"/>
      <c r="D206" s="939"/>
      <c r="E206" s="985"/>
      <c r="F206" s="1077"/>
      <c r="G206" s="1077"/>
      <c r="H206" s="1077"/>
      <c r="I206" s="986"/>
      <c r="J206" s="939"/>
      <c r="K206" s="939"/>
      <c r="L206" s="939"/>
      <c r="M206" s="939"/>
      <c r="N206" s="939"/>
      <c r="O206" s="939"/>
      <c r="P206" s="939"/>
      <c r="Q206" s="939"/>
      <c r="R206" s="939"/>
    </row>
    <row r="207" spans="1:18">
      <c r="A207" s="1078"/>
      <c r="B207" s="1078"/>
      <c r="C207" s="988"/>
      <c r="D207" s="939"/>
      <c r="E207" s="987"/>
      <c r="F207" s="1078"/>
      <c r="G207" s="1078"/>
      <c r="H207" s="1078"/>
      <c r="I207" s="988"/>
      <c r="J207" s="939"/>
      <c r="K207" s="939"/>
      <c r="L207" s="939"/>
      <c r="M207" s="939"/>
      <c r="N207" s="939"/>
      <c r="O207" s="939"/>
      <c r="P207" s="939"/>
      <c r="Q207" s="939"/>
      <c r="R207" s="939"/>
    </row>
    <row r="208" spans="1:18" ht="15.75" thickBot="1">
      <c r="A208" s="1037">
        <v>1</v>
      </c>
      <c r="B208" s="923"/>
      <c r="C208" s="924"/>
      <c r="D208" s="110">
        <v>3</v>
      </c>
      <c r="E208" s="1067">
        <v>4</v>
      </c>
      <c r="F208" s="1068"/>
      <c r="G208" s="1069"/>
      <c r="H208" s="1069"/>
      <c r="I208" s="897"/>
      <c r="J208" s="1035">
        <v>6</v>
      </c>
      <c r="K208" s="1035"/>
      <c r="L208" s="1035"/>
      <c r="M208" s="1035"/>
      <c r="N208" s="1035"/>
      <c r="O208" s="1035">
        <v>7</v>
      </c>
      <c r="P208" s="1035"/>
      <c r="Q208" s="1035">
        <v>8</v>
      </c>
      <c r="R208" s="1035"/>
    </row>
    <row r="209" spans="1:18">
      <c r="A209" s="1070"/>
      <c r="B209" s="1071"/>
      <c r="C209" s="1072"/>
      <c r="D209" s="99">
        <v>10</v>
      </c>
      <c r="E209" s="1073"/>
      <c r="F209" s="1074"/>
      <c r="G209" s="1075"/>
      <c r="H209" s="1075"/>
      <c r="I209" s="1076"/>
      <c r="J209" s="1044"/>
      <c r="K209" s="1044"/>
      <c r="L209" s="1044"/>
      <c r="M209" s="1044"/>
      <c r="N209" s="1044"/>
      <c r="O209" s="1044"/>
      <c r="P209" s="1044"/>
      <c r="Q209" s="1044"/>
      <c r="R209" s="1045"/>
    </row>
    <row r="210" spans="1:18">
      <c r="A210" s="1056"/>
      <c r="B210" s="1057"/>
      <c r="C210" s="1058"/>
      <c r="D210" s="101">
        <v>20</v>
      </c>
      <c r="E210" s="1059"/>
      <c r="F210" s="1060"/>
      <c r="G210" s="1061"/>
      <c r="H210" s="1061"/>
      <c r="I210" s="1062"/>
      <c r="J210" s="1040"/>
      <c r="K210" s="1040"/>
      <c r="L210" s="1040"/>
      <c r="M210" s="1040"/>
      <c r="N210" s="1040"/>
      <c r="O210" s="1040"/>
      <c r="P210" s="1040"/>
      <c r="Q210" s="1040"/>
      <c r="R210" s="1041"/>
    </row>
    <row r="211" spans="1:18" ht="15.75" thickBot="1">
      <c r="A211" s="1063"/>
      <c r="B211" s="1064"/>
      <c r="C211" s="1064"/>
      <c r="D211" s="104">
        <v>30</v>
      </c>
      <c r="E211" s="990"/>
      <c r="F211" s="1065"/>
      <c r="G211" s="1065"/>
      <c r="H211" s="1065"/>
      <c r="I211" s="1066"/>
      <c r="J211" s="1043"/>
      <c r="K211" s="1043"/>
      <c r="L211" s="1043"/>
      <c r="M211" s="1043"/>
      <c r="N211" s="1043"/>
      <c r="O211" s="989"/>
      <c r="P211" s="989"/>
      <c r="Q211" s="989"/>
      <c r="R211" s="1039"/>
    </row>
    <row r="212" spans="1:18" ht="9" customHeight="1">
      <c r="A212" s="111"/>
      <c r="B212" s="112"/>
      <c r="C212" s="112"/>
      <c r="D212" s="113"/>
      <c r="E212" s="114"/>
      <c r="F212" s="114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</row>
    <row r="213" spans="1:18" ht="13.5" customHeight="1">
      <c r="A213" s="898" t="s">
        <v>407</v>
      </c>
      <c r="B213" s="898"/>
      <c r="C213" s="898"/>
      <c r="D213" s="898"/>
      <c r="E213" s="898"/>
      <c r="F213" s="898"/>
      <c r="G213" s="898"/>
      <c r="H213" s="898"/>
      <c r="I213" s="898"/>
      <c r="J213" s="898"/>
      <c r="K213" s="898"/>
      <c r="L213" s="898"/>
      <c r="M213" s="898"/>
      <c r="N213" s="898"/>
      <c r="O213" s="898"/>
      <c r="P213" s="898"/>
      <c r="Q213" s="898"/>
      <c r="R213" s="898"/>
    </row>
    <row r="214" spans="1:18" ht="6.75" customHeight="1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</row>
    <row r="215" spans="1:18" ht="15" customHeight="1">
      <c r="A215" s="941" t="s">
        <v>178</v>
      </c>
      <c r="B215" s="927"/>
      <c r="C215" s="928"/>
      <c r="D215" s="939" t="s">
        <v>1</v>
      </c>
      <c r="E215" s="943" t="s">
        <v>179</v>
      </c>
      <c r="F215" s="927"/>
      <c r="G215" s="927"/>
      <c r="H215" s="927"/>
      <c r="I215" s="928"/>
      <c r="J215" s="939" t="s">
        <v>171</v>
      </c>
      <c r="K215" s="939"/>
      <c r="L215" s="939"/>
      <c r="M215" s="939"/>
      <c r="N215" s="939"/>
      <c r="O215" s="939" t="s">
        <v>180</v>
      </c>
      <c r="P215" s="939"/>
      <c r="Q215" s="939" t="s">
        <v>181</v>
      </c>
      <c r="R215" s="939"/>
    </row>
    <row r="216" spans="1:18">
      <c r="A216" s="1077"/>
      <c r="B216" s="1077"/>
      <c r="C216" s="986"/>
      <c r="D216" s="939"/>
      <c r="E216" s="985"/>
      <c r="F216" s="1077"/>
      <c r="G216" s="1077"/>
      <c r="H216" s="1077"/>
      <c r="I216" s="986"/>
      <c r="J216" s="939"/>
      <c r="K216" s="939"/>
      <c r="L216" s="939"/>
      <c r="M216" s="939"/>
      <c r="N216" s="939"/>
      <c r="O216" s="939"/>
      <c r="P216" s="939"/>
      <c r="Q216" s="939"/>
      <c r="R216" s="939"/>
    </row>
    <row r="217" spans="1:18">
      <c r="A217" s="1077"/>
      <c r="B217" s="1077"/>
      <c r="C217" s="986"/>
      <c r="D217" s="939"/>
      <c r="E217" s="985"/>
      <c r="F217" s="1077"/>
      <c r="G217" s="1077"/>
      <c r="H217" s="1077"/>
      <c r="I217" s="986"/>
      <c r="J217" s="939"/>
      <c r="K217" s="939"/>
      <c r="L217" s="939"/>
      <c r="M217" s="939"/>
      <c r="N217" s="939"/>
      <c r="O217" s="939"/>
      <c r="P217" s="939"/>
      <c r="Q217" s="939"/>
      <c r="R217" s="939"/>
    </row>
    <row r="218" spans="1:18">
      <c r="A218" s="1078"/>
      <c r="B218" s="1078"/>
      <c r="C218" s="988"/>
      <c r="D218" s="939"/>
      <c r="E218" s="987"/>
      <c r="F218" s="1078"/>
      <c r="G218" s="1078"/>
      <c r="H218" s="1078"/>
      <c r="I218" s="988"/>
      <c r="J218" s="939"/>
      <c r="K218" s="939"/>
      <c r="L218" s="939"/>
      <c r="M218" s="939"/>
      <c r="N218" s="939"/>
      <c r="O218" s="939"/>
      <c r="P218" s="939"/>
      <c r="Q218" s="939"/>
      <c r="R218" s="939"/>
    </row>
    <row r="219" spans="1:18" ht="15.75" thickBot="1">
      <c r="A219" s="1037">
        <v>1</v>
      </c>
      <c r="B219" s="923"/>
      <c r="C219" s="924"/>
      <c r="D219" s="110">
        <v>3</v>
      </c>
      <c r="E219" s="1067">
        <v>4</v>
      </c>
      <c r="F219" s="1068"/>
      <c r="G219" s="1069"/>
      <c r="H219" s="1069"/>
      <c r="I219" s="897"/>
      <c r="J219" s="1035">
        <v>6</v>
      </c>
      <c r="K219" s="1035"/>
      <c r="L219" s="1035"/>
      <c r="M219" s="1035"/>
      <c r="N219" s="1035"/>
      <c r="O219" s="1035">
        <v>7</v>
      </c>
      <c r="P219" s="1035"/>
      <c r="Q219" s="1035">
        <v>8</v>
      </c>
      <c r="R219" s="1035"/>
    </row>
    <row r="220" spans="1:18">
      <c r="A220" s="1070"/>
      <c r="B220" s="1071"/>
      <c r="C220" s="1072"/>
      <c r="D220" s="99">
        <v>10</v>
      </c>
      <c r="E220" s="1073"/>
      <c r="F220" s="1074"/>
      <c r="G220" s="1075"/>
      <c r="H220" s="1075"/>
      <c r="I220" s="1076"/>
      <c r="J220" s="1044"/>
      <c r="K220" s="1044"/>
      <c r="L220" s="1044"/>
      <c r="M220" s="1044"/>
      <c r="N220" s="1044"/>
      <c r="O220" s="1044"/>
      <c r="P220" s="1044"/>
      <c r="Q220" s="1044"/>
      <c r="R220" s="1045"/>
    </row>
    <row r="221" spans="1:18">
      <c r="A221" s="1056"/>
      <c r="B221" s="1057"/>
      <c r="C221" s="1058"/>
      <c r="D221" s="101">
        <v>20</v>
      </c>
      <c r="E221" s="1059"/>
      <c r="F221" s="1060"/>
      <c r="G221" s="1061"/>
      <c r="H221" s="1061"/>
      <c r="I221" s="1062"/>
      <c r="J221" s="1040"/>
      <c r="K221" s="1040"/>
      <c r="L221" s="1040"/>
      <c r="M221" s="1040"/>
      <c r="N221" s="1040"/>
      <c r="O221" s="1040"/>
      <c r="P221" s="1040"/>
      <c r="Q221" s="1040"/>
      <c r="R221" s="1041"/>
    </row>
    <row r="222" spans="1:18" ht="15.75" thickBot="1">
      <c r="A222" s="1063"/>
      <c r="B222" s="1064"/>
      <c r="C222" s="1064"/>
      <c r="D222" s="104">
        <v>30</v>
      </c>
      <c r="E222" s="990"/>
      <c r="F222" s="1065"/>
      <c r="G222" s="1065"/>
      <c r="H222" s="1065"/>
      <c r="I222" s="1066"/>
      <c r="J222" s="1043"/>
      <c r="K222" s="1043"/>
      <c r="L222" s="1043"/>
      <c r="M222" s="1043"/>
      <c r="N222" s="1043"/>
      <c r="O222" s="989"/>
      <c r="P222" s="989"/>
      <c r="Q222" s="989"/>
      <c r="R222" s="1039"/>
    </row>
    <row r="223" spans="1:18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</row>
    <row r="224" spans="1:18">
      <c r="A224" s="898" t="s">
        <v>408</v>
      </c>
      <c r="B224" s="898"/>
      <c r="C224" s="898"/>
      <c r="D224" s="898"/>
      <c r="E224" s="898"/>
      <c r="F224" s="898"/>
      <c r="G224" s="898"/>
      <c r="H224" s="898"/>
      <c r="I224" s="898"/>
      <c r="J224" s="898"/>
      <c r="K224" s="898"/>
      <c r="L224" s="898"/>
      <c r="M224" s="898"/>
      <c r="N224" s="898"/>
      <c r="O224" s="898"/>
      <c r="P224" s="898"/>
      <c r="Q224" s="898"/>
      <c r="R224" s="898"/>
    </row>
    <row r="226" spans="1:18" ht="15" customHeight="1">
      <c r="A226" s="941" t="s">
        <v>178</v>
      </c>
      <c r="B226" s="927"/>
      <c r="C226" s="928"/>
      <c r="D226" s="939" t="s">
        <v>1</v>
      </c>
      <c r="E226" s="943" t="s">
        <v>179</v>
      </c>
      <c r="F226" s="927"/>
      <c r="G226" s="927"/>
      <c r="H226" s="927"/>
      <c r="I226" s="928"/>
      <c r="J226" s="939" t="s">
        <v>171</v>
      </c>
      <c r="K226" s="939"/>
      <c r="L226" s="939"/>
      <c r="M226" s="939"/>
      <c r="N226" s="939"/>
      <c r="O226" s="939" t="s">
        <v>180</v>
      </c>
      <c r="P226" s="939"/>
      <c r="Q226" s="939" t="s">
        <v>181</v>
      </c>
      <c r="R226" s="939"/>
    </row>
    <row r="227" spans="1:18">
      <c r="A227" s="1077"/>
      <c r="B227" s="1077"/>
      <c r="C227" s="986"/>
      <c r="D227" s="939"/>
      <c r="E227" s="985"/>
      <c r="F227" s="1077"/>
      <c r="G227" s="1077"/>
      <c r="H227" s="1077"/>
      <c r="I227" s="986"/>
      <c r="J227" s="939"/>
      <c r="K227" s="939"/>
      <c r="L227" s="939"/>
      <c r="M227" s="939"/>
      <c r="N227" s="939"/>
      <c r="O227" s="939"/>
      <c r="P227" s="939"/>
      <c r="Q227" s="939"/>
      <c r="R227" s="939"/>
    </row>
    <row r="228" spans="1:18">
      <c r="A228" s="1077"/>
      <c r="B228" s="1077"/>
      <c r="C228" s="986"/>
      <c r="D228" s="939"/>
      <c r="E228" s="985"/>
      <c r="F228" s="1077"/>
      <c r="G228" s="1077"/>
      <c r="H228" s="1077"/>
      <c r="I228" s="986"/>
      <c r="J228" s="939"/>
      <c r="K228" s="939"/>
      <c r="L228" s="939"/>
      <c r="M228" s="939"/>
      <c r="N228" s="939"/>
      <c r="O228" s="939"/>
      <c r="P228" s="939"/>
      <c r="Q228" s="939"/>
      <c r="R228" s="939"/>
    </row>
    <row r="229" spans="1:18">
      <c r="A229" s="1078"/>
      <c r="B229" s="1078"/>
      <c r="C229" s="988"/>
      <c r="D229" s="939"/>
      <c r="E229" s="987"/>
      <c r="F229" s="1078"/>
      <c r="G229" s="1078"/>
      <c r="H229" s="1078"/>
      <c r="I229" s="988"/>
      <c r="J229" s="939"/>
      <c r="K229" s="939"/>
      <c r="L229" s="939"/>
      <c r="M229" s="939"/>
      <c r="N229" s="939"/>
      <c r="O229" s="939"/>
      <c r="P229" s="939"/>
      <c r="Q229" s="939"/>
      <c r="R229" s="939"/>
    </row>
    <row r="230" spans="1:18" ht="15.75" thickBot="1">
      <c r="A230" s="1037">
        <v>1</v>
      </c>
      <c r="B230" s="923"/>
      <c r="C230" s="924"/>
      <c r="D230" s="110">
        <v>3</v>
      </c>
      <c r="E230" s="1067">
        <v>4</v>
      </c>
      <c r="F230" s="1068"/>
      <c r="G230" s="1069"/>
      <c r="H230" s="1069"/>
      <c r="I230" s="897"/>
      <c r="J230" s="1035">
        <v>6</v>
      </c>
      <c r="K230" s="1035"/>
      <c r="L230" s="1035"/>
      <c r="M230" s="1035"/>
      <c r="N230" s="1035"/>
      <c r="O230" s="1035">
        <v>7</v>
      </c>
      <c r="P230" s="1035"/>
      <c r="Q230" s="1035">
        <v>8</v>
      </c>
      <c r="R230" s="1035"/>
    </row>
    <row r="231" spans="1:18">
      <c r="A231" s="1070"/>
      <c r="B231" s="1071"/>
      <c r="C231" s="1072"/>
      <c r="D231" s="99">
        <v>10</v>
      </c>
      <c r="E231" s="1073"/>
      <c r="F231" s="1074"/>
      <c r="G231" s="1075"/>
      <c r="H231" s="1075"/>
      <c r="I231" s="1076"/>
      <c r="J231" s="1044"/>
      <c r="K231" s="1044"/>
      <c r="L231" s="1044"/>
      <c r="M231" s="1044"/>
      <c r="N231" s="1044"/>
      <c r="O231" s="1044"/>
      <c r="P231" s="1044"/>
      <c r="Q231" s="1044"/>
      <c r="R231" s="1045"/>
    </row>
    <row r="232" spans="1:18">
      <c r="A232" s="1056"/>
      <c r="B232" s="1057"/>
      <c r="C232" s="1058"/>
      <c r="D232" s="101">
        <v>20</v>
      </c>
      <c r="E232" s="1059"/>
      <c r="F232" s="1060"/>
      <c r="G232" s="1061"/>
      <c r="H232" s="1061"/>
      <c r="I232" s="1062"/>
      <c r="J232" s="1040"/>
      <c r="K232" s="1040"/>
      <c r="L232" s="1040"/>
      <c r="M232" s="1040"/>
      <c r="N232" s="1040"/>
      <c r="O232" s="1040"/>
      <c r="P232" s="1040"/>
      <c r="Q232" s="1040"/>
      <c r="R232" s="1041"/>
    </row>
    <row r="233" spans="1:18" ht="15.75" thickBot="1">
      <c r="A233" s="1063"/>
      <c r="B233" s="1064"/>
      <c r="C233" s="1064"/>
      <c r="D233" s="104">
        <v>30</v>
      </c>
      <c r="E233" s="990"/>
      <c r="F233" s="1065"/>
      <c r="G233" s="1065"/>
      <c r="H233" s="1065"/>
      <c r="I233" s="1066"/>
      <c r="J233" s="1043"/>
      <c r="K233" s="1043"/>
      <c r="L233" s="1043"/>
      <c r="M233" s="1043"/>
      <c r="N233" s="1043"/>
      <c r="O233" s="989"/>
      <c r="P233" s="989"/>
      <c r="Q233" s="989"/>
      <c r="R233" s="1039"/>
    </row>
  </sheetData>
  <mergeCells count="556">
    <mergeCell ref="A3:R3"/>
    <mergeCell ref="A5:C6"/>
    <mergeCell ref="D5:D6"/>
    <mergeCell ref="E5:R5"/>
    <mergeCell ref="E6:I6"/>
    <mergeCell ref="J6:N6"/>
    <mergeCell ref="O6:Q6"/>
    <mergeCell ref="A9:C9"/>
    <mergeCell ref="E9:I9"/>
    <mergeCell ref="J9:N9"/>
    <mergeCell ref="O9:Q9"/>
    <mergeCell ref="A10:C10"/>
    <mergeCell ref="E10:I10"/>
    <mergeCell ref="J10:N10"/>
    <mergeCell ref="O10:Q10"/>
    <mergeCell ref="A7:C7"/>
    <mergeCell ref="E7:I7"/>
    <mergeCell ref="J7:N7"/>
    <mergeCell ref="O7:Q7"/>
    <mergeCell ref="A8:C8"/>
    <mergeCell ref="E8:I8"/>
    <mergeCell ref="J8:N8"/>
    <mergeCell ref="O8:Q8"/>
    <mergeCell ref="A13:C13"/>
    <mergeCell ref="E13:I13"/>
    <mergeCell ref="J13:N13"/>
    <mergeCell ref="O13:Q13"/>
    <mergeCell ref="A14:C14"/>
    <mergeCell ref="E14:I14"/>
    <mergeCell ref="J14:N14"/>
    <mergeCell ref="O14:Q14"/>
    <mergeCell ref="A11:C11"/>
    <mergeCell ref="E11:I11"/>
    <mergeCell ref="J11:N11"/>
    <mergeCell ref="O11:Q11"/>
    <mergeCell ref="A12:C12"/>
    <mergeCell ref="E12:I12"/>
    <mergeCell ref="J12:N12"/>
    <mergeCell ref="O12:Q12"/>
    <mergeCell ref="C23:F23"/>
    <mergeCell ref="G23:K23"/>
    <mergeCell ref="L23:P23"/>
    <mergeCell ref="Q23:R23"/>
    <mergeCell ref="C24:F24"/>
    <mergeCell ref="G24:K24"/>
    <mergeCell ref="L24:P24"/>
    <mergeCell ref="Q24:R24"/>
    <mergeCell ref="A16:R16"/>
    <mergeCell ref="A17:R17"/>
    <mergeCell ref="A19:A22"/>
    <mergeCell ref="B19:B22"/>
    <mergeCell ref="C19:F22"/>
    <mergeCell ref="G19:K22"/>
    <mergeCell ref="L19:P22"/>
    <mergeCell ref="Q19:R22"/>
    <mergeCell ref="A28:R28"/>
    <mergeCell ref="A30:A33"/>
    <mergeCell ref="B30:B33"/>
    <mergeCell ref="C30:F33"/>
    <mergeCell ref="G30:K33"/>
    <mergeCell ref="L30:P33"/>
    <mergeCell ref="Q30:R33"/>
    <mergeCell ref="C25:F25"/>
    <mergeCell ref="G25:K25"/>
    <mergeCell ref="L25:P25"/>
    <mergeCell ref="Q25:R25"/>
    <mergeCell ref="C26:F26"/>
    <mergeCell ref="G26:K26"/>
    <mergeCell ref="L26:P26"/>
    <mergeCell ref="Q26:R26"/>
    <mergeCell ref="C36:F36"/>
    <mergeCell ref="G36:K36"/>
    <mergeCell ref="L36:P36"/>
    <mergeCell ref="Q36:R36"/>
    <mergeCell ref="C37:F37"/>
    <mergeCell ref="G37:K37"/>
    <mergeCell ref="L37:P37"/>
    <mergeCell ref="Q37:R37"/>
    <mergeCell ref="C34:F34"/>
    <mergeCell ref="G34:K34"/>
    <mergeCell ref="L34:P34"/>
    <mergeCell ref="Q34:R34"/>
    <mergeCell ref="C35:F35"/>
    <mergeCell ref="G35:K35"/>
    <mergeCell ref="L35:P35"/>
    <mergeCell ref="Q35:R35"/>
    <mergeCell ref="C45:F45"/>
    <mergeCell ref="G45:K45"/>
    <mergeCell ref="L45:P45"/>
    <mergeCell ref="Q45:R45"/>
    <mergeCell ref="C46:F46"/>
    <mergeCell ref="G46:K46"/>
    <mergeCell ref="L46:P46"/>
    <mergeCell ref="Q46:R46"/>
    <mergeCell ref="A39:R39"/>
    <mergeCell ref="A41:A44"/>
    <mergeCell ref="B41:B44"/>
    <mergeCell ref="C41:F44"/>
    <mergeCell ref="G41:K44"/>
    <mergeCell ref="L41:P44"/>
    <mergeCell ref="Q41:R44"/>
    <mergeCell ref="A50:R50"/>
    <mergeCell ref="A52:A54"/>
    <mergeCell ref="B52:B54"/>
    <mergeCell ref="C52:F54"/>
    <mergeCell ref="G52:K54"/>
    <mergeCell ref="L52:P54"/>
    <mergeCell ref="Q52:R54"/>
    <mergeCell ref="C47:F47"/>
    <mergeCell ref="G47:K47"/>
    <mergeCell ref="L47:P47"/>
    <mergeCell ref="Q47:R47"/>
    <mergeCell ref="C48:F48"/>
    <mergeCell ref="G48:K48"/>
    <mergeCell ref="L48:P48"/>
    <mergeCell ref="Q48:R48"/>
    <mergeCell ref="C57:F57"/>
    <mergeCell ref="G57:K57"/>
    <mergeCell ref="L57:P57"/>
    <mergeCell ref="Q57:R57"/>
    <mergeCell ref="C58:F58"/>
    <mergeCell ref="G58:K58"/>
    <mergeCell ref="L58:P58"/>
    <mergeCell ref="Q58:R58"/>
    <mergeCell ref="C55:F55"/>
    <mergeCell ref="G55:K55"/>
    <mergeCell ref="L55:P55"/>
    <mergeCell ref="Q55:R55"/>
    <mergeCell ref="C56:F56"/>
    <mergeCell ref="G56:K56"/>
    <mergeCell ref="L56:P56"/>
    <mergeCell ref="Q56:R56"/>
    <mergeCell ref="A60:R60"/>
    <mergeCell ref="A61:R61"/>
    <mergeCell ref="A63:A65"/>
    <mergeCell ref="B63:B65"/>
    <mergeCell ref="C63:D65"/>
    <mergeCell ref="E63:H65"/>
    <mergeCell ref="I63:M65"/>
    <mergeCell ref="N63:P65"/>
    <mergeCell ref="Q63:R65"/>
    <mergeCell ref="C66:D66"/>
    <mergeCell ref="E66:H66"/>
    <mergeCell ref="I66:M66"/>
    <mergeCell ref="N66:P66"/>
    <mergeCell ref="Q66:R66"/>
    <mergeCell ref="C67:D67"/>
    <mergeCell ref="E67:H67"/>
    <mergeCell ref="I67:M67"/>
    <mergeCell ref="N67:P67"/>
    <mergeCell ref="Q67:R67"/>
    <mergeCell ref="A71:R71"/>
    <mergeCell ref="A73:A75"/>
    <mergeCell ref="B73:B75"/>
    <mergeCell ref="C73:D75"/>
    <mergeCell ref="E73:H75"/>
    <mergeCell ref="I73:M75"/>
    <mergeCell ref="N73:P75"/>
    <mergeCell ref="Q73:R75"/>
    <mergeCell ref="C68:D68"/>
    <mergeCell ref="E68:H68"/>
    <mergeCell ref="I68:M68"/>
    <mergeCell ref="N68:P68"/>
    <mergeCell ref="Q68:R68"/>
    <mergeCell ref="C69:D69"/>
    <mergeCell ref="E69:H69"/>
    <mergeCell ref="I69:M69"/>
    <mergeCell ref="N69:P69"/>
    <mergeCell ref="Q69:R69"/>
    <mergeCell ref="C76:D76"/>
    <mergeCell ref="E76:H76"/>
    <mergeCell ref="I76:M76"/>
    <mergeCell ref="N76:P76"/>
    <mergeCell ref="Q76:R76"/>
    <mergeCell ref="C77:D77"/>
    <mergeCell ref="E77:H77"/>
    <mergeCell ref="I77:M77"/>
    <mergeCell ref="N77:P77"/>
    <mergeCell ref="Q77:R77"/>
    <mergeCell ref="A81:R81"/>
    <mergeCell ref="A83:A85"/>
    <mergeCell ref="B83:B85"/>
    <mergeCell ref="C83:D85"/>
    <mergeCell ref="E83:H85"/>
    <mergeCell ref="I83:M85"/>
    <mergeCell ref="N83:P85"/>
    <mergeCell ref="Q83:R85"/>
    <mergeCell ref="C78:D78"/>
    <mergeCell ref="E78:H78"/>
    <mergeCell ref="I78:M78"/>
    <mergeCell ref="N78:P78"/>
    <mergeCell ref="Q78:R78"/>
    <mergeCell ref="C79:D79"/>
    <mergeCell ref="E79:H79"/>
    <mergeCell ref="I79:M79"/>
    <mergeCell ref="N79:P79"/>
    <mergeCell ref="Q79:R79"/>
    <mergeCell ref="C86:D86"/>
    <mergeCell ref="E86:H86"/>
    <mergeCell ref="I86:M86"/>
    <mergeCell ref="N86:P86"/>
    <mergeCell ref="Q86:R86"/>
    <mergeCell ref="C87:D87"/>
    <mergeCell ref="E87:H87"/>
    <mergeCell ref="I87:M87"/>
    <mergeCell ref="N87:P87"/>
    <mergeCell ref="Q87:R87"/>
    <mergeCell ref="A91:R91"/>
    <mergeCell ref="A93:A95"/>
    <mergeCell ref="B93:B95"/>
    <mergeCell ref="C93:D95"/>
    <mergeCell ref="E93:H95"/>
    <mergeCell ref="I93:M95"/>
    <mergeCell ref="N93:P95"/>
    <mergeCell ref="Q93:R95"/>
    <mergeCell ref="C88:D88"/>
    <mergeCell ref="E88:H88"/>
    <mergeCell ref="I88:M88"/>
    <mergeCell ref="N88:P88"/>
    <mergeCell ref="Q88:R88"/>
    <mergeCell ref="C89:D89"/>
    <mergeCell ref="E89:H89"/>
    <mergeCell ref="I89:M89"/>
    <mergeCell ref="N89:P89"/>
    <mergeCell ref="Q89:R89"/>
    <mergeCell ref="C96:D96"/>
    <mergeCell ref="E96:H96"/>
    <mergeCell ref="I96:M96"/>
    <mergeCell ref="N96:P96"/>
    <mergeCell ref="Q96:R96"/>
    <mergeCell ref="C97:D97"/>
    <mergeCell ref="E97:H97"/>
    <mergeCell ref="I97:M97"/>
    <mergeCell ref="N97:P97"/>
    <mergeCell ref="Q97:R97"/>
    <mergeCell ref="A101:R101"/>
    <mergeCell ref="A102:R102"/>
    <mergeCell ref="A104:C107"/>
    <mergeCell ref="D104:D107"/>
    <mergeCell ref="E104:I107"/>
    <mergeCell ref="J104:N107"/>
    <mergeCell ref="O104:P107"/>
    <mergeCell ref="Q104:R107"/>
    <mergeCell ref="C98:D98"/>
    <mergeCell ref="E98:H98"/>
    <mergeCell ref="I98:M98"/>
    <mergeCell ref="N98:P98"/>
    <mergeCell ref="Q98:R98"/>
    <mergeCell ref="C99:D99"/>
    <mergeCell ref="E99:H99"/>
    <mergeCell ref="I99:M99"/>
    <mergeCell ref="N99:P99"/>
    <mergeCell ref="Q99:R99"/>
    <mergeCell ref="A108:C108"/>
    <mergeCell ref="E108:I108"/>
    <mergeCell ref="J108:N108"/>
    <mergeCell ref="O108:P108"/>
    <mergeCell ref="Q108:R108"/>
    <mergeCell ref="A109:C109"/>
    <mergeCell ref="E109:I109"/>
    <mergeCell ref="J109:N109"/>
    <mergeCell ref="O109:P109"/>
    <mergeCell ref="Q109:R109"/>
    <mergeCell ref="A113:R113"/>
    <mergeCell ref="A115:C118"/>
    <mergeCell ref="D115:D118"/>
    <mergeCell ref="E115:I118"/>
    <mergeCell ref="J115:N118"/>
    <mergeCell ref="O115:P118"/>
    <mergeCell ref="Q115:R118"/>
    <mergeCell ref="A110:C110"/>
    <mergeCell ref="E110:I110"/>
    <mergeCell ref="J110:N110"/>
    <mergeCell ref="O110:P110"/>
    <mergeCell ref="Q110:R110"/>
    <mergeCell ref="A111:C111"/>
    <mergeCell ref="E111:I111"/>
    <mergeCell ref="J111:N111"/>
    <mergeCell ref="O111:P111"/>
    <mergeCell ref="Q111:R111"/>
    <mergeCell ref="A119:C119"/>
    <mergeCell ref="E119:I119"/>
    <mergeCell ref="J119:N119"/>
    <mergeCell ref="O119:P119"/>
    <mergeCell ref="Q119:R119"/>
    <mergeCell ref="A120:C120"/>
    <mergeCell ref="E120:I120"/>
    <mergeCell ref="J120:N120"/>
    <mergeCell ref="O120:P120"/>
    <mergeCell ref="Q120:R120"/>
    <mergeCell ref="A124:R124"/>
    <mergeCell ref="A126:C129"/>
    <mergeCell ref="D126:D129"/>
    <mergeCell ref="E126:I129"/>
    <mergeCell ref="J126:N129"/>
    <mergeCell ref="O126:P129"/>
    <mergeCell ref="Q126:R129"/>
    <mergeCell ref="A121:C121"/>
    <mergeCell ref="E121:I121"/>
    <mergeCell ref="J121:N121"/>
    <mergeCell ref="O121:P121"/>
    <mergeCell ref="Q121:R121"/>
    <mergeCell ref="A122:C122"/>
    <mergeCell ref="E122:I122"/>
    <mergeCell ref="J122:N122"/>
    <mergeCell ref="O122:P122"/>
    <mergeCell ref="Q122:R122"/>
    <mergeCell ref="A130:C130"/>
    <mergeCell ref="E130:I130"/>
    <mergeCell ref="J130:N130"/>
    <mergeCell ref="O130:P130"/>
    <mergeCell ref="Q130:R130"/>
    <mergeCell ref="A131:C131"/>
    <mergeCell ref="E131:I131"/>
    <mergeCell ref="J131:N131"/>
    <mergeCell ref="O131:P131"/>
    <mergeCell ref="Q131:R131"/>
    <mergeCell ref="A135:R135"/>
    <mergeCell ref="A137:C140"/>
    <mergeCell ref="D137:D140"/>
    <mergeCell ref="E137:I140"/>
    <mergeCell ref="J137:N140"/>
    <mergeCell ref="O137:P140"/>
    <mergeCell ref="Q137:R140"/>
    <mergeCell ref="A132:C132"/>
    <mergeCell ref="E132:I132"/>
    <mergeCell ref="J132:N132"/>
    <mergeCell ref="O132:P132"/>
    <mergeCell ref="Q132:R132"/>
    <mergeCell ref="A133:C133"/>
    <mergeCell ref="E133:I133"/>
    <mergeCell ref="J133:N133"/>
    <mergeCell ref="O133:P133"/>
    <mergeCell ref="Q133:R133"/>
    <mergeCell ref="A141:C141"/>
    <mergeCell ref="E141:I141"/>
    <mergeCell ref="J141:N141"/>
    <mergeCell ref="O141:P141"/>
    <mergeCell ref="Q141:R141"/>
    <mergeCell ref="A142:C142"/>
    <mergeCell ref="E142:I142"/>
    <mergeCell ref="J142:N142"/>
    <mergeCell ref="O142:P142"/>
    <mergeCell ref="Q142:R142"/>
    <mergeCell ref="A146:R146"/>
    <mergeCell ref="A147:R147"/>
    <mergeCell ref="A149:A152"/>
    <mergeCell ref="B149:B152"/>
    <mergeCell ref="C149:F152"/>
    <mergeCell ref="G149:K152"/>
    <mergeCell ref="L149:P152"/>
    <mergeCell ref="Q149:R152"/>
    <mergeCell ref="A143:C143"/>
    <mergeCell ref="E143:I143"/>
    <mergeCell ref="J143:N143"/>
    <mergeCell ref="O143:P143"/>
    <mergeCell ref="Q143:R143"/>
    <mergeCell ref="A144:C144"/>
    <mergeCell ref="E144:I144"/>
    <mergeCell ref="J144:N144"/>
    <mergeCell ref="O144:P144"/>
    <mergeCell ref="Q144:R144"/>
    <mergeCell ref="C155:F155"/>
    <mergeCell ref="G155:K155"/>
    <mergeCell ref="L155:P155"/>
    <mergeCell ref="Q155:R155"/>
    <mergeCell ref="C156:F156"/>
    <mergeCell ref="G156:K156"/>
    <mergeCell ref="L156:P156"/>
    <mergeCell ref="Q156:R156"/>
    <mergeCell ref="C153:F153"/>
    <mergeCell ref="G153:K153"/>
    <mergeCell ref="L153:P153"/>
    <mergeCell ref="Q153:R153"/>
    <mergeCell ref="C154:F154"/>
    <mergeCell ref="G154:K154"/>
    <mergeCell ref="L154:P154"/>
    <mergeCell ref="Q154:R154"/>
    <mergeCell ref="C164:F164"/>
    <mergeCell ref="G164:K164"/>
    <mergeCell ref="L164:P164"/>
    <mergeCell ref="Q164:R164"/>
    <mergeCell ref="C165:F165"/>
    <mergeCell ref="G165:K165"/>
    <mergeCell ref="L165:P165"/>
    <mergeCell ref="Q165:R165"/>
    <mergeCell ref="A158:R158"/>
    <mergeCell ref="A160:A163"/>
    <mergeCell ref="B160:B163"/>
    <mergeCell ref="C160:F163"/>
    <mergeCell ref="G160:K163"/>
    <mergeCell ref="L160:P163"/>
    <mergeCell ref="Q160:R163"/>
    <mergeCell ref="A169:R169"/>
    <mergeCell ref="A171:A174"/>
    <mergeCell ref="B171:B174"/>
    <mergeCell ref="C171:F174"/>
    <mergeCell ref="G171:K174"/>
    <mergeCell ref="L171:P174"/>
    <mergeCell ref="Q171:R174"/>
    <mergeCell ref="C166:F166"/>
    <mergeCell ref="G166:K166"/>
    <mergeCell ref="L166:P166"/>
    <mergeCell ref="Q166:R166"/>
    <mergeCell ref="C167:F167"/>
    <mergeCell ref="G167:K167"/>
    <mergeCell ref="L167:P167"/>
    <mergeCell ref="Q167:R167"/>
    <mergeCell ref="C177:F177"/>
    <mergeCell ref="G177:K177"/>
    <mergeCell ref="L177:P177"/>
    <mergeCell ref="Q177:R177"/>
    <mergeCell ref="C178:F178"/>
    <mergeCell ref="G178:K178"/>
    <mergeCell ref="L178:P178"/>
    <mergeCell ref="Q178:R178"/>
    <mergeCell ref="C175:F175"/>
    <mergeCell ref="G175:K175"/>
    <mergeCell ref="L175:P175"/>
    <mergeCell ref="Q175:R175"/>
    <mergeCell ref="C176:F176"/>
    <mergeCell ref="G176:K176"/>
    <mergeCell ref="L176:P176"/>
    <mergeCell ref="Q176:R176"/>
    <mergeCell ref="C185:F185"/>
    <mergeCell ref="G185:K185"/>
    <mergeCell ref="L185:P185"/>
    <mergeCell ref="Q185:R185"/>
    <mergeCell ref="C186:F186"/>
    <mergeCell ref="G186:K186"/>
    <mergeCell ref="L186:P186"/>
    <mergeCell ref="Q186:R186"/>
    <mergeCell ref="A180:R180"/>
    <mergeCell ref="A182:A184"/>
    <mergeCell ref="B182:B184"/>
    <mergeCell ref="C182:F184"/>
    <mergeCell ref="G182:K184"/>
    <mergeCell ref="L182:P184"/>
    <mergeCell ref="Q182:R184"/>
    <mergeCell ref="A190:R190"/>
    <mergeCell ref="A191:R191"/>
    <mergeCell ref="A193:C196"/>
    <mergeCell ref="D193:D196"/>
    <mergeCell ref="E193:I196"/>
    <mergeCell ref="J193:N196"/>
    <mergeCell ref="O193:P196"/>
    <mergeCell ref="Q193:R196"/>
    <mergeCell ref="C187:F187"/>
    <mergeCell ref="G187:K187"/>
    <mergeCell ref="L187:P187"/>
    <mergeCell ref="Q187:R187"/>
    <mergeCell ref="C188:F188"/>
    <mergeCell ref="G188:K188"/>
    <mergeCell ref="L188:P188"/>
    <mergeCell ref="Q188:R188"/>
    <mergeCell ref="A197:C197"/>
    <mergeCell ref="E197:I197"/>
    <mergeCell ref="J197:N197"/>
    <mergeCell ref="O197:P197"/>
    <mergeCell ref="Q197:R197"/>
    <mergeCell ref="A198:C198"/>
    <mergeCell ref="E198:I198"/>
    <mergeCell ref="J198:N198"/>
    <mergeCell ref="O198:P198"/>
    <mergeCell ref="Q198:R198"/>
    <mergeCell ref="A202:R202"/>
    <mergeCell ref="A204:C207"/>
    <mergeCell ref="D204:D207"/>
    <mergeCell ref="E204:I207"/>
    <mergeCell ref="J204:N207"/>
    <mergeCell ref="O204:P207"/>
    <mergeCell ref="Q204:R207"/>
    <mergeCell ref="A199:C199"/>
    <mergeCell ref="E199:I199"/>
    <mergeCell ref="J199:N199"/>
    <mergeCell ref="O199:P199"/>
    <mergeCell ref="Q199:R199"/>
    <mergeCell ref="A200:C200"/>
    <mergeCell ref="E200:I200"/>
    <mergeCell ref="J200:N200"/>
    <mergeCell ref="O200:P200"/>
    <mergeCell ref="Q200:R200"/>
    <mergeCell ref="A208:C208"/>
    <mergeCell ref="E208:I208"/>
    <mergeCell ref="J208:N208"/>
    <mergeCell ref="O208:P208"/>
    <mergeCell ref="Q208:R208"/>
    <mergeCell ref="A209:C209"/>
    <mergeCell ref="E209:I209"/>
    <mergeCell ref="J209:N209"/>
    <mergeCell ref="O209:P209"/>
    <mergeCell ref="Q209:R209"/>
    <mergeCell ref="A213:R213"/>
    <mergeCell ref="A215:C218"/>
    <mergeCell ref="D215:D218"/>
    <mergeCell ref="E215:I218"/>
    <mergeCell ref="J215:N218"/>
    <mergeCell ref="O215:P218"/>
    <mergeCell ref="Q215:R218"/>
    <mergeCell ref="A210:C210"/>
    <mergeCell ref="E210:I210"/>
    <mergeCell ref="J210:N210"/>
    <mergeCell ref="O210:P210"/>
    <mergeCell ref="Q210:R210"/>
    <mergeCell ref="A211:C211"/>
    <mergeCell ref="E211:I211"/>
    <mergeCell ref="J211:N211"/>
    <mergeCell ref="O211:P211"/>
    <mergeCell ref="Q211:R211"/>
    <mergeCell ref="A219:C219"/>
    <mergeCell ref="E219:I219"/>
    <mergeCell ref="J219:N219"/>
    <mergeCell ref="O219:P219"/>
    <mergeCell ref="Q219:R219"/>
    <mergeCell ref="A220:C220"/>
    <mergeCell ref="E220:I220"/>
    <mergeCell ref="J220:N220"/>
    <mergeCell ref="O220:P220"/>
    <mergeCell ref="Q220:R220"/>
    <mergeCell ref="A224:R224"/>
    <mergeCell ref="A226:C229"/>
    <mergeCell ref="D226:D229"/>
    <mergeCell ref="E226:I229"/>
    <mergeCell ref="J226:N229"/>
    <mergeCell ref="O226:P229"/>
    <mergeCell ref="Q226:R229"/>
    <mergeCell ref="A221:C221"/>
    <mergeCell ref="E221:I221"/>
    <mergeCell ref="J221:N221"/>
    <mergeCell ref="O221:P221"/>
    <mergeCell ref="Q221:R221"/>
    <mergeCell ref="A222:C222"/>
    <mergeCell ref="E222:I222"/>
    <mergeCell ref="J222:N222"/>
    <mergeCell ref="O222:P222"/>
    <mergeCell ref="Q222:R222"/>
    <mergeCell ref="A230:C230"/>
    <mergeCell ref="E230:I230"/>
    <mergeCell ref="J230:N230"/>
    <mergeCell ref="O230:P230"/>
    <mergeCell ref="Q230:R230"/>
    <mergeCell ref="A231:C231"/>
    <mergeCell ref="E231:I231"/>
    <mergeCell ref="J231:N231"/>
    <mergeCell ref="O231:P231"/>
    <mergeCell ref="Q231:R231"/>
    <mergeCell ref="A232:C232"/>
    <mergeCell ref="E232:I232"/>
    <mergeCell ref="J232:N232"/>
    <mergeCell ref="O232:P232"/>
    <mergeCell ref="Q232:R232"/>
    <mergeCell ref="A233:C233"/>
    <mergeCell ref="E233:I233"/>
    <mergeCell ref="J233:N233"/>
    <mergeCell ref="O233:P233"/>
    <mergeCell ref="Q233:R233"/>
  </mergeCells>
  <printOptions horizontalCentered="1"/>
  <pageMargins left="0.78740157480314965" right="0.39370078740157483" top="0.78740157480314965" bottom="0.78740157480314965" header="0.59055118110236227" footer="0.31496062992125984"/>
  <pageSetup paperSize="9" scale="73" fitToHeight="0" orientation="landscape" r:id="rId1"/>
  <headerFooter differentFirst="1">
    <oddHeader>&amp;RФорма 0505XXX с.&amp;P</oddHeader>
  </headerFooter>
  <rowBreaks count="5" manualBreakCount="5">
    <brk id="27" max="17" man="1"/>
    <brk id="58" max="17" man="1"/>
    <brk id="90" max="17" man="1"/>
    <brk id="112" max="17" man="1"/>
    <brk id="153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BA56"/>
  <sheetViews>
    <sheetView showGridLines="0" showRuler="0" view="pageBreakPreview" zoomScale="70" zoomScaleNormal="80" zoomScaleSheetLayoutView="70" zoomScalePageLayoutView="50" workbookViewId="0">
      <selection activeCell="B2" sqref="B2:BA24"/>
    </sheetView>
  </sheetViews>
  <sheetFormatPr defaultRowHeight="15"/>
  <cols>
    <col min="1" max="1" width="1.5703125" style="199" customWidth="1"/>
    <col min="2" max="2" width="29.140625" style="199" customWidth="1"/>
    <col min="3" max="3" width="33.28515625" style="199" customWidth="1"/>
    <col min="4" max="4" width="22.42578125" style="199" customWidth="1"/>
    <col min="5" max="8" width="3.5703125" style="199" customWidth="1"/>
    <col min="9" max="9" width="6.28515625" style="199" customWidth="1"/>
    <col min="10" max="14" width="3.5703125" style="199" customWidth="1"/>
    <col min="15" max="15" width="6.85546875" style="199" customWidth="1"/>
    <col min="16" max="16" width="3.5703125" style="199" customWidth="1"/>
    <col min="17" max="17" width="8" style="199" customWidth="1"/>
    <col min="18" max="29" width="3.5703125" style="199" customWidth="1"/>
    <col min="30" max="30" width="11" style="199" customWidth="1"/>
    <col min="31" max="31" width="3.5703125" style="199" customWidth="1"/>
    <col min="32" max="32" width="9" style="199" customWidth="1"/>
    <col min="33" max="33" width="12" style="199" customWidth="1"/>
    <col min="34" max="40" width="3.5703125" style="199" customWidth="1"/>
    <col min="41" max="41" width="9.42578125" style="199" customWidth="1"/>
    <col min="42" max="43" width="3.5703125" style="199" customWidth="1"/>
    <col min="44" max="44" width="6.42578125" style="199" customWidth="1"/>
    <col min="45" max="53" width="3.5703125" style="199" customWidth="1"/>
    <col min="54" max="58" width="4.140625" style="199" customWidth="1"/>
    <col min="59" max="60" width="9.140625" style="199"/>
    <col min="61" max="62" width="1.28515625" style="199" customWidth="1"/>
    <col min="63" max="63" width="9.140625" style="199"/>
    <col min="64" max="66" width="1.28515625" style="199" customWidth="1"/>
    <col min="67" max="93" width="9.140625" style="199"/>
    <col min="94" max="96" width="3" style="199" customWidth="1"/>
    <col min="97" max="118" width="1.28515625" style="199" customWidth="1"/>
    <col min="119" max="123" width="9.140625" style="199"/>
    <col min="124" max="124" width="9.85546875" style="199" customWidth="1"/>
    <col min="125" max="125" width="3.42578125" style="199" customWidth="1"/>
    <col min="126" max="155" width="9.140625" style="199"/>
    <col min="156" max="157" width="1.28515625" style="199" customWidth="1"/>
    <col min="158" max="159" width="9.140625" style="199"/>
    <col min="160" max="160" width="1.28515625" style="199" customWidth="1"/>
    <col min="161" max="16384" width="9.140625" style="199"/>
  </cols>
  <sheetData>
    <row r="1" spans="2:53" ht="18" customHeight="1">
      <c r="B1" s="194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6"/>
      <c r="AL1" s="196"/>
      <c r="AM1" s="196"/>
      <c r="AN1" s="196"/>
      <c r="AO1" s="197"/>
      <c r="AP1" s="197"/>
      <c r="AQ1" s="197"/>
      <c r="AR1" s="197"/>
      <c r="AS1" s="198"/>
      <c r="AT1" s="1306" t="s">
        <v>409</v>
      </c>
      <c r="AU1" s="1307"/>
      <c r="AV1" s="1307"/>
      <c r="AW1" s="1307"/>
      <c r="AX1" s="1307"/>
      <c r="AY1" s="1307"/>
      <c r="AZ1" s="1307"/>
      <c r="BA1" s="1307"/>
    </row>
    <row r="2" spans="2:53" ht="20.25">
      <c r="B2" s="1308" t="s">
        <v>410</v>
      </c>
      <c r="C2" s="1308"/>
      <c r="D2" s="1308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</row>
    <row r="3" spans="2:53" ht="9" customHeight="1">
      <c r="B3" s="200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</row>
    <row r="4" spans="2:53" s="201" customFormat="1" ht="12.75" customHeight="1">
      <c r="B4" s="1309" t="s">
        <v>0</v>
      </c>
      <c r="C4" s="1310"/>
      <c r="D4" s="1315" t="s">
        <v>1</v>
      </c>
      <c r="E4" s="1310"/>
      <c r="F4" s="1215" t="s">
        <v>152</v>
      </c>
      <c r="G4" s="1217"/>
      <c r="H4" s="1217"/>
      <c r="I4" s="1217"/>
      <c r="J4" s="1217"/>
      <c r="K4" s="1217"/>
      <c r="L4" s="1217"/>
      <c r="M4" s="1217"/>
      <c r="N4" s="1217"/>
      <c r="O4" s="1217"/>
      <c r="P4" s="1217"/>
      <c r="Q4" s="1217"/>
      <c r="R4" s="1217"/>
      <c r="S4" s="1217"/>
      <c r="T4" s="1217"/>
      <c r="U4" s="1217"/>
      <c r="V4" s="1217"/>
      <c r="W4" s="1217"/>
      <c r="X4" s="1217"/>
      <c r="Y4" s="1217"/>
      <c r="Z4" s="1217"/>
      <c r="AA4" s="1217"/>
      <c r="AB4" s="1217"/>
      <c r="AC4" s="1217"/>
      <c r="AD4" s="1217"/>
      <c r="AE4" s="1217"/>
      <c r="AF4" s="1217"/>
      <c r="AG4" s="1217"/>
      <c r="AH4" s="1217"/>
      <c r="AI4" s="1217"/>
      <c r="AJ4" s="1217"/>
      <c r="AK4" s="1217"/>
      <c r="AL4" s="1217"/>
      <c r="AM4" s="1217"/>
      <c r="AN4" s="1217"/>
      <c r="AO4" s="1217"/>
      <c r="AP4" s="1217"/>
      <c r="AQ4" s="1217"/>
      <c r="AR4" s="1217"/>
      <c r="AS4" s="1217"/>
      <c r="AT4" s="1217"/>
      <c r="AU4" s="1217"/>
      <c r="AV4" s="1217"/>
      <c r="AW4" s="1217"/>
      <c r="AX4" s="1217"/>
      <c r="AY4" s="1217"/>
      <c r="AZ4" s="1217"/>
      <c r="BA4" s="1213"/>
    </row>
    <row r="5" spans="2:53" s="201" customFormat="1" ht="12.75" customHeight="1">
      <c r="B5" s="1311"/>
      <c r="C5" s="1312"/>
      <c r="D5" s="1316"/>
      <c r="E5" s="1312"/>
      <c r="F5" s="1215"/>
      <c r="G5" s="1217"/>
      <c r="H5" s="1217"/>
      <c r="I5" s="1217"/>
      <c r="J5" s="1217"/>
      <c r="K5" s="1217"/>
      <c r="L5" s="1217"/>
      <c r="M5" s="1217"/>
      <c r="N5" s="1217"/>
      <c r="O5" s="1217"/>
      <c r="P5" s="1217"/>
      <c r="Q5" s="1217"/>
      <c r="R5" s="1217"/>
      <c r="S5" s="1217"/>
      <c r="T5" s="1217"/>
      <c r="U5" s="1217"/>
      <c r="V5" s="1217"/>
      <c r="W5" s="1217"/>
      <c r="X5" s="1217"/>
      <c r="Y5" s="1217"/>
      <c r="Z5" s="1217"/>
      <c r="AA5" s="1217"/>
      <c r="AB5" s="1217"/>
      <c r="AC5" s="1217"/>
      <c r="AD5" s="1217"/>
      <c r="AE5" s="1217"/>
      <c r="AF5" s="1217"/>
      <c r="AG5" s="1217"/>
      <c r="AH5" s="1217"/>
      <c r="AI5" s="1217"/>
      <c r="AJ5" s="1217"/>
      <c r="AK5" s="1217"/>
      <c r="AL5" s="1217"/>
      <c r="AM5" s="1217"/>
      <c r="AN5" s="1217"/>
      <c r="AO5" s="1217"/>
      <c r="AP5" s="1217"/>
      <c r="AQ5" s="1217"/>
      <c r="AR5" s="1217"/>
      <c r="AS5" s="1217"/>
      <c r="AT5" s="1217"/>
      <c r="AU5" s="1217"/>
      <c r="AV5" s="1217"/>
      <c r="AW5" s="1217"/>
      <c r="AX5" s="1217"/>
      <c r="AY5" s="1217"/>
      <c r="AZ5" s="1217"/>
      <c r="BA5" s="1213"/>
    </row>
    <row r="6" spans="2:53" s="201" customFormat="1" ht="81.75" customHeight="1">
      <c r="B6" s="1313"/>
      <c r="C6" s="1314"/>
      <c r="D6" s="1317"/>
      <c r="E6" s="1314"/>
      <c r="F6" s="1318" t="s">
        <v>1063</v>
      </c>
      <c r="G6" s="1319"/>
      <c r="H6" s="1319"/>
      <c r="I6" s="1319"/>
      <c r="J6" s="1319"/>
      <c r="K6" s="1319"/>
      <c r="L6" s="1319"/>
      <c r="M6" s="1319"/>
      <c r="N6" s="1319"/>
      <c r="O6" s="1319"/>
      <c r="P6" s="1320"/>
      <c r="Q6" s="1321" t="s">
        <v>1064</v>
      </c>
      <c r="R6" s="1319"/>
      <c r="S6" s="1319"/>
      <c r="T6" s="1319"/>
      <c r="U6" s="1319"/>
      <c r="V6" s="1319"/>
      <c r="W6" s="1319"/>
      <c r="X6" s="1319"/>
      <c r="Y6" s="1319"/>
      <c r="Z6" s="1319"/>
      <c r="AA6" s="1319"/>
      <c r="AB6" s="1320"/>
      <c r="AC6" s="1318" t="s">
        <v>1065</v>
      </c>
      <c r="AD6" s="1321"/>
      <c r="AE6" s="1321"/>
      <c r="AF6" s="1321"/>
      <c r="AG6" s="1321"/>
      <c r="AH6" s="1321"/>
      <c r="AI6" s="1321"/>
      <c r="AJ6" s="1321"/>
      <c r="AK6" s="1322"/>
      <c r="AL6" s="1318" t="s">
        <v>102</v>
      </c>
      <c r="AM6" s="1321"/>
      <c r="AN6" s="1321"/>
      <c r="AO6" s="1321"/>
      <c r="AP6" s="1321"/>
      <c r="AQ6" s="1321"/>
      <c r="AR6" s="1323"/>
      <c r="AS6" s="1323"/>
      <c r="AT6" s="1323"/>
      <c r="AU6" s="1323"/>
      <c r="AV6" s="1323"/>
      <c r="AW6" s="1323"/>
      <c r="AX6" s="1323"/>
      <c r="AY6" s="1323"/>
      <c r="AZ6" s="1323"/>
      <c r="BA6" s="1323"/>
    </row>
    <row r="7" spans="2:53" ht="21.75" thickBot="1">
      <c r="B7" s="1204">
        <v>1</v>
      </c>
      <c r="C7" s="1297"/>
      <c r="D7" s="1298" t="s">
        <v>104</v>
      </c>
      <c r="E7" s="1299"/>
      <c r="F7" s="1300" t="s">
        <v>105</v>
      </c>
      <c r="G7" s="1301"/>
      <c r="H7" s="1301"/>
      <c r="I7" s="1301"/>
      <c r="J7" s="1301"/>
      <c r="K7" s="1301"/>
      <c r="L7" s="1301"/>
      <c r="M7" s="1301"/>
      <c r="N7" s="1301"/>
      <c r="O7" s="1301"/>
      <c r="P7" s="1208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1302" t="s">
        <v>106</v>
      </c>
      <c r="AD7" s="1302"/>
      <c r="AE7" s="1302"/>
      <c r="AF7" s="1302"/>
      <c r="AG7" s="1302"/>
      <c r="AH7" s="1302"/>
      <c r="AI7" s="1302"/>
      <c r="AJ7" s="1302"/>
      <c r="AK7" s="1302"/>
      <c r="AL7" s="1300" t="s">
        <v>107</v>
      </c>
      <c r="AM7" s="1303"/>
      <c r="AN7" s="1303"/>
      <c r="AO7" s="1303"/>
      <c r="AP7" s="1303"/>
      <c r="AQ7" s="1303"/>
      <c r="AR7" s="1304"/>
      <c r="AS7" s="1304"/>
      <c r="AT7" s="1304"/>
      <c r="AU7" s="1304"/>
      <c r="AV7" s="1304"/>
      <c r="AW7" s="1304"/>
      <c r="AX7" s="1304"/>
      <c r="AY7" s="1304"/>
      <c r="AZ7" s="1304"/>
      <c r="BA7" s="1304"/>
    </row>
    <row r="8" spans="2:53" s="203" customFormat="1" ht="18" customHeight="1">
      <c r="B8" s="1267" t="s">
        <v>14</v>
      </c>
      <c r="C8" s="1268"/>
      <c r="D8" s="1305" t="s">
        <v>411</v>
      </c>
      <c r="E8" s="1203"/>
      <c r="F8" s="1324">
        <f>AW24</f>
        <v>2756029</v>
      </c>
      <c r="G8" s="1325"/>
      <c r="H8" s="1325"/>
      <c r="I8" s="1325"/>
      <c r="J8" s="1325"/>
      <c r="K8" s="1325"/>
      <c r="L8" s="1325"/>
      <c r="M8" s="1325"/>
      <c r="N8" s="1325"/>
      <c r="O8" s="1325"/>
      <c r="P8" s="1326"/>
      <c r="Q8" s="1327"/>
      <c r="R8" s="1328"/>
      <c r="S8" s="1328"/>
      <c r="T8" s="1328"/>
      <c r="U8" s="1328"/>
      <c r="V8" s="1328"/>
      <c r="W8" s="1328"/>
      <c r="X8" s="1328"/>
      <c r="Y8" s="1328"/>
      <c r="Z8" s="1328"/>
      <c r="AA8" s="1328"/>
      <c r="AB8" s="1329"/>
      <c r="AC8" s="1330"/>
      <c r="AD8" s="1330"/>
      <c r="AE8" s="1330"/>
      <c r="AF8" s="1330"/>
      <c r="AG8" s="1330"/>
      <c r="AH8" s="1330"/>
      <c r="AI8" s="1330"/>
      <c r="AJ8" s="1330"/>
      <c r="AK8" s="1330"/>
      <c r="AL8" s="1327"/>
      <c r="AM8" s="1331"/>
      <c r="AN8" s="1331"/>
      <c r="AO8" s="1331"/>
      <c r="AP8" s="1331"/>
      <c r="AQ8" s="1331"/>
      <c r="AR8" s="1332"/>
      <c r="AS8" s="1332"/>
      <c r="AT8" s="1332"/>
      <c r="AU8" s="1332"/>
      <c r="AV8" s="1332"/>
      <c r="AW8" s="1332"/>
      <c r="AX8" s="1332"/>
      <c r="AY8" s="1332"/>
      <c r="AZ8" s="1332"/>
      <c r="BA8" s="1333"/>
    </row>
    <row r="9" spans="2:53" s="203" customFormat="1" ht="18" customHeight="1">
      <c r="B9" s="1267" t="s">
        <v>412</v>
      </c>
      <c r="C9" s="1268"/>
      <c r="D9" s="1269"/>
      <c r="E9" s="1191"/>
      <c r="F9" s="1270"/>
      <c r="G9" s="1271"/>
      <c r="H9" s="1271"/>
      <c r="I9" s="1271"/>
      <c r="J9" s="1271"/>
      <c r="K9" s="1271"/>
      <c r="L9" s="1271"/>
      <c r="M9" s="1271"/>
      <c r="N9" s="1271"/>
      <c r="O9" s="1271"/>
      <c r="P9" s="1272"/>
      <c r="Q9" s="1273"/>
      <c r="R9" s="1274"/>
      <c r="S9" s="1274"/>
      <c r="T9" s="1274"/>
      <c r="U9" s="1274"/>
      <c r="V9" s="1274"/>
      <c r="W9" s="1274"/>
      <c r="X9" s="1274"/>
      <c r="Y9" s="1274"/>
      <c r="Z9" s="1274"/>
      <c r="AA9" s="1274"/>
      <c r="AB9" s="1275"/>
      <c r="AC9" s="1276"/>
      <c r="AD9" s="1276"/>
      <c r="AE9" s="1276"/>
      <c r="AF9" s="1276"/>
      <c r="AG9" s="1276"/>
      <c r="AH9" s="1276"/>
      <c r="AI9" s="1276"/>
      <c r="AJ9" s="1276"/>
      <c r="AK9" s="1276"/>
      <c r="AL9" s="1273"/>
      <c r="AM9" s="1277"/>
      <c r="AN9" s="1277"/>
      <c r="AO9" s="1277"/>
      <c r="AP9" s="1277"/>
      <c r="AQ9" s="1277"/>
      <c r="AR9" s="1278"/>
      <c r="AS9" s="1278"/>
      <c r="AT9" s="1278"/>
      <c r="AU9" s="1278"/>
      <c r="AV9" s="1278"/>
      <c r="AW9" s="1278"/>
      <c r="AX9" s="1278"/>
      <c r="AY9" s="1278"/>
      <c r="AZ9" s="1278"/>
      <c r="BA9" s="1279"/>
    </row>
    <row r="10" spans="2:53" s="205" customFormat="1" ht="21">
      <c r="B10" s="1190"/>
      <c r="C10" s="1281"/>
      <c r="D10" s="1282"/>
      <c r="E10" s="1180"/>
      <c r="F10" s="1283"/>
      <c r="G10" s="1284"/>
      <c r="H10" s="1284"/>
      <c r="I10" s="1284"/>
      <c r="J10" s="1284"/>
      <c r="K10" s="1284"/>
      <c r="L10" s="1284"/>
      <c r="M10" s="1284"/>
      <c r="N10" s="1284"/>
      <c r="O10" s="1284"/>
      <c r="P10" s="1285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1276"/>
      <c r="AD10" s="1276"/>
      <c r="AE10" s="1276"/>
      <c r="AF10" s="1276"/>
      <c r="AG10" s="1276"/>
      <c r="AH10" s="1276"/>
      <c r="AI10" s="1276"/>
      <c r="AJ10" s="1276"/>
      <c r="AK10" s="1276"/>
      <c r="AL10" s="1273"/>
      <c r="AM10" s="1277"/>
      <c r="AN10" s="1277"/>
      <c r="AO10" s="1277"/>
      <c r="AP10" s="1277"/>
      <c r="AQ10" s="1277"/>
      <c r="AR10" s="1278"/>
      <c r="AS10" s="1278"/>
      <c r="AT10" s="1278"/>
      <c r="AU10" s="1278"/>
      <c r="AV10" s="1278"/>
      <c r="AW10" s="1278"/>
      <c r="AX10" s="1278"/>
      <c r="AY10" s="1278"/>
      <c r="AZ10" s="1278"/>
      <c r="BA10" s="1279"/>
    </row>
    <row r="11" spans="2:53" s="207" customFormat="1" ht="18" customHeight="1" thickBot="1">
      <c r="B11" s="1286" t="s">
        <v>14</v>
      </c>
      <c r="C11" s="1286"/>
      <c r="D11" s="1287" t="s">
        <v>413</v>
      </c>
      <c r="E11" s="1288"/>
      <c r="F11" s="1289"/>
      <c r="G11" s="1290"/>
      <c r="H11" s="1290"/>
      <c r="I11" s="1290"/>
      <c r="J11" s="1290"/>
      <c r="K11" s="1290"/>
      <c r="L11" s="1290"/>
      <c r="M11" s="1290"/>
      <c r="N11" s="1290"/>
      <c r="O11" s="1290"/>
      <c r="P11" s="1291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1292"/>
      <c r="AD11" s="1293"/>
      <c r="AE11" s="1293"/>
      <c r="AF11" s="1293"/>
      <c r="AG11" s="1293"/>
      <c r="AH11" s="1293"/>
      <c r="AI11" s="1293"/>
      <c r="AJ11" s="1293"/>
      <c r="AK11" s="1294"/>
      <c r="AL11" s="1292"/>
      <c r="AM11" s="1293"/>
      <c r="AN11" s="1293"/>
      <c r="AO11" s="1293"/>
      <c r="AP11" s="1293"/>
      <c r="AQ11" s="1293"/>
      <c r="AR11" s="1295"/>
      <c r="AS11" s="1295"/>
      <c r="AT11" s="1295"/>
      <c r="AU11" s="1295"/>
      <c r="AV11" s="1295"/>
      <c r="AW11" s="1295"/>
      <c r="AX11" s="1295"/>
      <c r="AY11" s="1295"/>
      <c r="AZ11" s="1295"/>
      <c r="BA11" s="1296"/>
    </row>
    <row r="12" spans="2:53" s="207" customFormat="1" ht="20.25">
      <c r="B12" s="208"/>
      <c r="C12" s="208"/>
      <c r="D12" s="208"/>
      <c r="E12" s="209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</row>
    <row r="13" spans="2:53" s="207" customFormat="1" ht="20.25">
      <c r="B13" s="208"/>
      <c r="C13" s="208"/>
      <c r="D13" s="208"/>
      <c r="E13" s="209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</row>
    <row r="14" spans="2:53" s="210" customFormat="1" ht="20.25">
      <c r="B14" s="1280" t="s">
        <v>414</v>
      </c>
      <c r="C14" s="1280"/>
      <c r="D14" s="1280"/>
      <c r="E14" s="1280"/>
      <c r="F14" s="1280"/>
      <c r="G14" s="1280"/>
      <c r="H14" s="1280"/>
      <c r="I14" s="1280"/>
      <c r="J14" s="1280"/>
      <c r="K14" s="1280"/>
      <c r="L14" s="1280"/>
      <c r="M14" s="1280"/>
      <c r="N14" s="1280"/>
      <c r="O14" s="1280"/>
      <c r="P14" s="1280"/>
      <c r="Q14" s="1280"/>
      <c r="R14" s="1280"/>
      <c r="S14" s="1280"/>
      <c r="T14" s="1280"/>
      <c r="U14" s="1280"/>
      <c r="V14" s="1280"/>
      <c r="W14" s="1280"/>
      <c r="X14" s="1280"/>
      <c r="Y14" s="1280"/>
      <c r="Z14" s="1280"/>
      <c r="AA14" s="1280"/>
      <c r="AB14" s="1280"/>
      <c r="AC14" s="1280"/>
      <c r="AD14" s="1280"/>
      <c r="AE14" s="1280"/>
      <c r="AF14" s="1280"/>
      <c r="AG14" s="1280"/>
      <c r="AH14" s="1280"/>
      <c r="AI14" s="1280"/>
      <c r="AJ14" s="1280"/>
      <c r="AK14" s="1280"/>
      <c r="AL14" s="1280"/>
      <c r="AM14" s="1280"/>
      <c r="AN14" s="1280"/>
    </row>
    <row r="15" spans="2:53" s="207" customFormat="1" ht="20.25">
      <c r="B15" s="1243" t="s">
        <v>1066</v>
      </c>
      <c r="C15" s="1243"/>
      <c r="D15" s="1243"/>
      <c r="E15" s="1243"/>
      <c r="F15" s="1243"/>
      <c r="G15" s="1243"/>
      <c r="H15" s="1243"/>
      <c r="I15" s="1243"/>
      <c r="J15" s="1243"/>
      <c r="K15" s="1243"/>
      <c r="L15" s="1243"/>
      <c r="M15" s="1243"/>
      <c r="N15" s="1243"/>
      <c r="O15" s="1243"/>
      <c r="P15" s="1243"/>
      <c r="Q15" s="1243"/>
      <c r="R15" s="1243"/>
      <c r="S15" s="1243"/>
      <c r="T15" s="1243"/>
      <c r="U15" s="1243"/>
      <c r="V15" s="1243"/>
      <c r="W15" s="1243"/>
      <c r="X15" s="1243"/>
      <c r="Y15" s="1243"/>
      <c r="Z15" s="1243"/>
      <c r="AA15" s="1243"/>
      <c r="AB15" s="1243"/>
      <c r="AC15" s="1243"/>
      <c r="AD15" s="1243"/>
      <c r="AE15" s="1243"/>
      <c r="AF15" s="1243"/>
      <c r="AG15" s="1243"/>
      <c r="AH15" s="1243"/>
      <c r="AI15" s="1243"/>
      <c r="AJ15" s="1243"/>
      <c r="AK15" s="1243"/>
      <c r="AL15" s="1243"/>
      <c r="AM15" s="1243"/>
      <c r="AN15" s="1243"/>
      <c r="AO15" s="1243"/>
      <c r="AP15" s="1243"/>
      <c r="AQ15" s="1243"/>
      <c r="AR15" s="1243"/>
      <c r="AS15" s="1243"/>
      <c r="AT15" s="1243"/>
      <c r="AU15" s="1243"/>
      <c r="AV15" s="1243"/>
      <c r="AW15" s="1243"/>
      <c r="AX15" s="1243"/>
      <c r="AY15" s="198"/>
      <c r="AZ15" s="198"/>
      <c r="BA15" s="198"/>
    </row>
    <row r="16" spans="2:53" s="207" customFormat="1" ht="8.25" customHeight="1">
      <c r="B16" s="208"/>
      <c r="C16" s="208"/>
      <c r="D16" s="208"/>
      <c r="E16" s="209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</row>
    <row r="17" spans="2:53" s="207" customFormat="1" ht="90" customHeight="1">
      <c r="B17" s="1207" t="s">
        <v>415</v>
      </c>
      <c r="C17" s="1208"/>
      <c r="D17" s="1211" t="s">
        <v>416</v>
      </c>
      <c r="E17" s="1213" t="s">
        <v>417</v>
      </c>
      <c r="F17" s="1214"/>
      <c r="G17" s="1214"/>
      <c r="H17" s="1214"/>
      <c r="I17" s="1214"/>
      <c r="J17" s="1214"/>
      <c r="K17" s="1214"/>
      <c r="L17" s="1214"/>
      <c r="M17" s="1214"/>
      <c r="N17" s="1214"/>
      <c r="O17" s="1215"/>
      <c r="P17" s="1213" t="s">
        <v>418</v>
      </c>
      <c r="Q17" s="1214"/>
      <c r="R17" s="1214"/>
      <c r="S17" s="1214"/>
      <c r="T17" s="1214"/>
      <c r="U17" s="1214"/>
      <c r="V17" s="1214"/>
      <c r="W17" s="1214"/>
      <c r="X17" s="1215"/>
      <c r="Y17" s="1198" t="s">
        <v>419</v>
      </c>
      <c r="Z17" s="1198"/>
      <c r="AA17" s="1198"/>
      <c r="AB17" s="1198"/>
      <c r="AC17" s="1198"/>
      <c r="AD17" s="1198" t="s">
        <v>420</v>
      </c>
      <c r="AE17" s="1198"/>
      <c r="AF17" s="1198" t="s">
        <v>421</v>
      </c>
      <c r="AG17" s="1198" t="s">
        <v>422</v>
      </c>
      <c r="AH17" s="1198"/>
      <c r="AI17" s="1213" t="s">
        <v>423</v>
      </c>
      <c r="AJ17" s="1214"/>
      <c r="AK17" s="1214"/>
      <c r="AL17" s="1214"/>
      <c r="AM17" s="1214"/>
      <c r="AN17" s="1214"/>
      <c r="AO17" s="1214"/>
      <c r="AP17" s="1215"/>
      <c r="AQ17" s="1192" t="s">
        <v>424</v>
      </c>
      <c r="AR17" s="1193"/>
      <c r="AS17" s="1194"/>
      <c r="AT17" s="1198" t="s">
        <v>1</v>
      </c>
      <c r="AU17" s="1198"/>
      <c r="AV17" s="1198"/>
      <c r="AW17" s="1198" t="s">
        <v>425</v>
      </c>
      <c r="AX17" s="1198"/>
      <c r="AY17" s="1198"/>
      <c r="AZ17" s="1198"/>
      <c r="BA17" s="1216"/>
    </row>
    <row r="18" spans="2:53" s="207" customFormat="1" ht="255" customHeight="1">
      <c r="B18" s="1209"/>
      <c r="C18" s="1210"/>
      <c r="D18" s="1212"/>
      <c r="E18" s="1213" t="s">
        <v>84</v>
      </c>
      <c r="F18" s="1214"/>
      <c r="G18" s="1214"/>
      <c r="H18" s="1214"/>
      <c r="I18" s="1214"/>
      <c r="J18" s="1215"/>
      <c r="K18" s="1217" t="s">
        <v>426</v>
      </c>
      <c r="L18" s="1217"/>
      <c r="M18" s="1217"/>
      <c r="N18" s="1217"/>
      <c r="O18" s="1217"/>
      <c r="P18" s="1213" t="s">
        <v>427</v>
      </c>
      <c r="Q18" s="1214"/>
      <c r="R18" s="1215"/>
      <c r="S18" s="1216" t="s">
        <v>428</v>
      </c>
      <c r="T18" s="1218"/>
      <c r="U18" s="1218"/>
      <c r="V18" s="1218"/>
      <c r="W18" s="1218"/>
      <c r="X18" s="1219"/>
      <c r="Y18" s="1198"/>
      <c r="Z18" s="1198"/>
      <c r="AA18" s="1198"/>
      <c r="AB18" s="1198"/>
      <c r="AC18" s="1198"/>
      <c r="AD18" s="1198"/>
      <c r="AE18" s="1198"/>
      <c r="AF18" s="1198"/>
      <c r="AG18" s="1198"/>
      <c r="AH18" s="1198"/>
      <c r="AI18" s="1220" t="s">
        <v>429</v>
      </c>
      <c r="AJ18" s="1221"/>
      <c r="AK18" s="1221"/>
      <c r="AL18" s="1221"/>
      <c r="AM18" s="1222"/>
      <c r="AN18" s="1220" t="s">
        <v>430</v>
      </c>
      <c r="AO18" s="1221"/>
      <c r="AP18" s="1222"/>
      <c r="AQ18" s="1195"/>
      <c r="AR18" s="1196"/>
      <c r="AS18" s="1197"/>
      <c r="AT18" s="1198"/>
      <c r="AU18" s="1198"/>
      <c r="AV18" s="1198"/>
      <c r="AW18" s="1198"/>
      <c r="AX18" s="1198"/>
      <c r="AY18" s="1198"/>
      <c r="AZ18" s="1198"/>
      <c r="BA18" s="1216"/>
    </row>
    <row r="19" spans="2:53" s="207" customFormat="1" ht="21" thickBot="1">
      <c r="B19" s="1223">
        <v>1</v>
      </c>
      <c r="C19" s="1224"/>
      <c r="D19" s="211">
        <v>2</v>
      </c>
      <c r="E19" s="1229">
        <v>3</v>
      </c>
      <c r="F19" s="1182"/>
      <c r="G19" s="1182"/>
      <c r="H19" s="1182"/>
      <c r="I19" s="1182"/>
      <c r="J19" s="1230"/>
      <c r="K19" s="1200">
        <v>4</v>
      </c>
      <c r="L19" s="1204"/>
      <c r="M19" s="1204"/>
      <c r="N19" s="1204"/>
      <c r="O19" s="1204"/>
      <c r="P19" s="1200">
        <v>5</v>
      </c>
      <c r="Q19" s="1204"/>
      <c r="R19" s="1204"/>
      <c r="S19" s="1200">
        <v>6</v>
      </c>
      <c r="T19" s="1204"/>
      <c r="U19" s="1204"/>
      <c r="V19" s="1204"/>
      <c r="W19" s="1204"/>
      <c r="X19" s="1204"/>
      <c r="Y19" s="1200">
        <v>7</v>
      </c>
      <c r="Z19" s="1204"/>
      <c r="AA19" s="1204"/>
      <c r="AB19" s="1204"/>
      <c r="AC19" s="1204"/>
      <c r="AD19" s="1200">
        <v>8</v>
      </c>
      <c r="AE19" s="1204"/>
      <c r="AF19" s="212">
        <v>9</v>
      </c>
      <c r="AG19" s="1200">
        <v>10</v>
      </c>
      <c r="AH19" s="1204"/>
      <c r="AI19" s="1200">
        <v>11</v>
      </c>
      <c r="AJ19" s="1204"/>
      <c r="AK19" s="1204"/>
      <c r="AL19" s="1204"/>
      <c r="AM19" s="1204"/>
      <c r="AN19" s="1200">
        <v>12</v>
      </c>
      <c r="AO19" s="1204"/>
      <c r="AP19" s="1204"/>
      <c r="AQ19" s="1200">
        <v>13</v>
      </c>
      <c r="AR19" s="1204"/>
      <c r="AS19" s="1204"/>
      <c r="AT19" s="1199">
        <v>14</v>
      </c>
      <c r="AU19" s="1199"/>
      <c r="AV19" s="1199"/>
      <c r="AW19" s="1199">
        <v>15</v>
      </c>
      <c r="AX19" s="1199"/>
      <c r="AY19" s="1199"/>
      <c r="AZ19" s="1199"/>
      <c r="BA19" s="1200"/>
    </row>
    <row r="20" spans="2:53" s="207" customFormat="1" ht="18" customHeight="1">
      <c r="B20" s="1259" t="s">
        <v>1018</v>
      </c>
      <c r="C20" s="1260"/>
      <c r="D20" s="732">
        <v>96701000</v>
      </c>
      <c r="E20" s="1240" t="s">
        <v>1020</v>
      </c>
      <c r="F20" s="1241"/>
      <c r="G20" s="1241"/>
      <c r="H20" s="1241"/>
      <c r="I20" s="1241"/>
      <c r="J20" s="1261"/>
      <c r="K20" s="1262"/>
      <c r="L20" s="1263"/>
      <c r="M20" s="1263"/>
      <c r="N20" s="1263"/>
      <c r="O20" s="1263"/>
      <c r="P20" s="1262"/>
      <c r="Q20" s="1263"/>
      <c r="R20" s="1263"/>
      <c r="S20" s="1262"/>
      <c r="T20" s="1263"/>
      <c r="U20" s="1263"/>
      <c r="V20" s="1263"/>
      <c r="W20" s="1263"/>
      <c r="X20" s="1263"/>
      <c r="Y20" s="1264" t="s">
        <v>1020</v>
      </c>
      <c r="Z20" s="1265"/>
      <c r="AA20" s="1265"/>
      <c r="AB20" s="1265"/>
      <c r="AC20" s="1266"/>
      <c r="AD20" s="1262"/>
      <c r="AE20" s="1263"/>
      <c r="AF20" s="733" t="s">
        <v>1019</v>
      </c>
      <c r="AG20" s="1257"/>
      <c r="AH20" s="1258"/>
      <c r="AI20" s="738"/>
      <c r="AJ20" s="738"/>
      <c r="AK20" s="738"/>
      <c r="AL20" s="738"/>
      <c r="AM20" s="739"/>
      <c r="AN20" s="1262"/>
      <c r="AO20" s="1263"/>
      <c r="AP20" s="1263"/>
      <c r="AQ20" s="1262"/>
      <c r="AR20" s="1263"/>
      <c r="AS20" s="1263"/>
      <c r="AT20" s="1256" t="s">
        <v>411</v>
      </c>
      <c r="AU20" s="1256"/>
      <c r="AV20" s="1256"/>
      <c r="AW20" s="1240">
        <f>'1.1 ГЗ бюджет'!E67</f>
        <v>2756029</v>
      </c>
      <c r="AX20" s="1241"/>
      <c r="AY20" s="1241"/>
      <c r="AZ20" s="1241"/>
      <c r="BA20" s="1242"/>
    </row>
    <row r="21" spans="2:53" s="207" customFormat="1" ht="18" customHeight="1">
      <c r="B21" s="1244"/>
      <c r="C21" s="1246"/>
      <c r="D21" s="734"/>
      <c r="E21" s="1244"/>
      <c r="F21" s="1245"/>
      <c r="G21" s="1245"/>
      <c r="H21" s="1245"/>
      <c r="I21" s="1245"/>
      <c r="J21" s="1250"/>
      <c r="K21" s="1244"/>
      <c r="L21" s="1245"/>
      <c r="M21" s="1245"/>
      <c r="N21" s="1245"/>
      <c r="O21" s="1245"/>
      <c r="P21" s="1244"/>
      <c r="Q21" s="1245"/>
      <c r="R21" s="1245"/>
      <c r="S21" s="1244"/>
      <c r="T21" s="1245"/>
      <c r="U21" s="1245"/>
      <c r="V21" s="1245"/>
      <c r="W21" s="1245"/>
      <c r="X21" s="1245"/>
      <c r="Y21" s="1244"/>
      <c r="Z21" s="1245"/>
      <c r="AA21" s="1245"/>
      <c r="AB21" s="1245"/>
      <c r="AC21" s="1245"/>
      <c r="AD21" s="1244"/>
      <c r="AE21" s="1245"/>
      <c r="AF21" s="735"/>
      <c r="AG21" s="1244"/>
      <c r="AH21" s="1245"/>
      <c r="AI21" s="1244"/>
      <c r="AJ21" s="1245"/>
      <c r="AK21" s="1245"/>
      <c r="AL21" s="1245"/>
      <c r="AM21" s="1245"/>
      <c r="AN21" s="1244"/>
      <c r="AO21" s="1245"/>
      <c r="AP21" s="1245"/>
      <c r="AQ21" s="1244"/>
      <c r="AR21" s="1245"/>
      <c r="AS21" s="1245"/>
      <c r="AT21" s="1251" t="s">
        <v>431</v>
      </c>
      <c r="AU21" s="1251"/>
      <c r="AV21" s="1251"/>
      <c r="AW21" s="1251"/>
      <c r="AX21" s="1251"/>
      <c r="AY21" s="1251"/>
      <c r="AZ21" s="1251"/>
      <c r="BA21" s="1252"/>
    </row>
    <row r="22" spans="2:53" s="207" customFormat="1" ht="18" customHeight="1">
      <c r="B22" s="1244"/>
      <c r="C22" s="1246"/>
      <c r="D22" s="734"/>
      <c r="E22" s="1244"/>
      <c r="F22" s="1245"/>
      <c r="G22" s="1245"/>
      <c r="H22" s="1245"/>
      <c r="I22" s="1245"/>
      <c r="J22" s="1250"/>
      <c r="K22" s="1244"/>
      <c r="L22" s="1245"/>
      <c r="M22" s="1245"/>
      <c r="N22" s="1245"/>
      <c r="O22" s="1245"/>
      <c r="P22" s="1244"/>
      <c r="Q22" s="1245"/>
      <c r="R22" s="1245"/>
      <c r="S22" s="1244"/>
      <c r="T22" s="1245"/>
      <c r="U22" s="1245"/>
      <c r="V22" s="1245"/>
      <c r="W22" s="1245"/>
      <c r="X22" s="1245"/>
      <c r="Y22" s="1244"/>
      <c r="Z22" s="1245"/>
      <c r="AA22" s="1245"/>
      <c r="AB22" s="1245"/>
      <c r="AC22" s="1245"/>
      <c r="AD22" s="1244"/>
      <c r="AE22" s="1245"/>
      <c r="AF22" s="735"/>
      <c r="AG22" s="1244"/>
      <c r="AH22" s="1245"/>
      <c r="AI22" s="1244"/>
      <c r="AJ22" s="1245"/>
      <c r="AK22" s="1245"/>
      <c r="AL22" s="1245"/>
      <c r="AM22" s="1245"/>
      <c r="AN22" s="1244"/>
      <c r="AO22" s="1245"/>
      <c r="AP22" s="1245"/>
      <c r="AQ22" s="1244"/>
      <c r="AR22" s="1245"/>
      <c r="AS22" s="1245"/>
      <c r="AT22" s="1251"/>
      <c r="AU22" s="1251"/>
      <c r="AV22" s="1251"/>
      <c r="AW22" s="1251"/>
      <c r="AX22" s="1251"/>
      <c r="AY22" s="1251"/>
      <c r="AZ22" s="1251"/>
      <c r="BA22" s="1252"/>
    </row>
    <row r="23" spans="2:53" s="207" customFormat="1" ht="21" thickBot="1">
      <c r="B23" s="1244"/>
      <c r="C23" s="1246"/>
      <c r="D23" s="736"/>
      <c r="E23" s="1247"/>
      <c r="F23" s="1248"/>
      <c r="G23" s="1248"/>
      <c r="H23" s="1248"/>
      <c r="I23" s="1248"/>
      <c r="J23" s="1249"/>
      <c r="K23" s="1247"/>
      <c r="L23" s="1248"/>
      <c r="M23" s="1248"/>
      <c r="N23" s="1248"/>
      <c r="O23" s="1248"/>
      <c r="P23" s="1247"/>
      <c r="Q23" s="1248"/>
      <c r="R23" s="1248"/>
      <c r="S23" s="1247"/>
      <c r="T23" s="1248"/>
      <c r="U23" s="1248"/>
      <c r="V23" s="1248"/>
      <c r="W23" s="1248"/>
      <c r="X23" s="1248"/>
      <c r="Y23" s="1247"/>
      <c r="Z23" s="1248"/>
      <c r="AA23" s="1248"/>
      <c r="AB23" s="1248"/>
      <c r="AC23" s="1248"/>
      <c r="AD23" s="1247"/>
      <c r="AE23" s="1248"/>
      <c r="AF23" s="737"/>
      <c r="AG23" s="1247"/>
      <c r="AH23" s="1248"/>
      <c r="AI23" s="1247"/>
      <c r="AJ23" s="1248"/>
      <c r="AK23" s="1248"/>
      <c r="AL23" s="1248"/>
      <c r="AM23" s="1248"/>
      <c r="AN23" s="1247"/>
      <c r="AO23" s="1248"/>
      <c r="AP23" s="1248"/>
      <c r="AQ23" s="1247"/>
      <c r="AR23" s="1248"/>
      <c r="AS23" s="1249"/>
      <c r="AT23" s="1253"/>
      <c r="AU23" s="1254"/>
      <c r="AV23" s="1255"/>
      <c r="AW23" s="1251"/>
      <c r="AX23" s="1251"/>
      <c r="AY23" s="1251"/>
      <c r="AZ23" s="1251"/>
      <c r="BA23" s="1252"/>
    </row>
    <row r="24" spans="2:53" s="207" customFormat="1" ht="21" customHeight="1" thickBot="1">
      <c r="B24" s="1234" t="s">
        <v>432</v>
      </c>
      <c r="C24" s="1234"/>
      <c r="D24" s="1235"/>
      <c r="E24" s="1235"/>
      <c r="F24" s="1235"/>
      <c r="G24" s="1235"/>
      <c r="H24" s="1235"/>
      <c r="I24" s="1235"/>
      <c r="J24" s="1235"/>
      <c r="K24" s="1235"/>
      <c r="L24" s="1235"/>
      <c r="M24" s="1235"/>
      <c r="N24" s="1235"/>
      <c r="O24" s="1235"/>
      <c r="P24" s="1235"/>
      <c r="Q24" s="1235"/>
      <c r="R24" s="1235"/>
      <c r="S24" s="1235"/>
      <c r="T24" s="1235"/>
      <c r="U24" s="1235"/>
      <c r="V24" s="1235"/>
      <c r="W24" s="1235"/>
      <c r="X24" s="1235"/>
      <c r="Y24" s="1235"/>
      <c r="Z24" s="1235"/>
      <c r="AA24" s="1235"/>
      <c r="AB24" s="1235"/>
      <c r="AC24" s="1235"/>
      <c r="AD24" s="1235"/>
      <c r="AE24" s="1235"/>
      <c r="AF24" s="1235"/>
      <c r="AG24" s="1235"/>
      <c r="AH24" s="1235"/>
      <c r="AI24" s="1235"/>
      <c r="AJ24" s="1235"/>
      <c r="AK24" s="1235"/>
      <c r="AL24" s="1235"/>
      <c r="AM24" s="1235"/>
      <c r="AN24" s="1235"/>
      <c r="AO24" s="1235"/>
      <c r="AP24" s="1235"/>
      <c r="AQ24" s="1235"/>
      <c r="AR24" s="1235"/>
      <c r="AS24" s="1236"/>
      <c r="AT24" s="1237" t="s">
        <v>413</v>
      </c>
      <c r="AU24" s="1238"/>
      <c r="AV24" s="1239"/>
      <c r="AW24" s="1240">
        <f>AW20</f>
        <v>2756029</v>
      </c>
      <c r="AX24" s="1241"/>
      <c r="AY24" s="1241"/>
      <c r="AZ24" s="1241"/>
      <c r="BA24" s="1242"/>
    </row>
    <row r="25" spans="2:53" s="207" customFormat="1" ht="21" customHeight="1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20"/>
      <c r="AU25" s="220"/>
      <c r="AV25" s="220"/>
      <c r="AW25" s="221"/>
      <c r="AX25" s="221"/>
      <c r="AY25" s="221"/>
      <c r="AZ25" s="221"/>
      <c r="BA25" s="221"/>
    </row>
    <row r="26" spans="2:53" s="207" customFormat="1" ht="20.25">
      <c r="B26" s="1243" t="s">
        <v>433</v>
      </c>
      <c r="C26" s="1243"/>
      <c r="D26" s="1243"/>
      <c r="E26" s="1243"/>
      <c r="F26" s="1243"/>
      <c r="G26" s="1243"/>
      <c r="H26" s="1243"/>
      <c r="I26" s="1243"/>
      <c r="J26" s="1243"/>
      <c r="K26" s="1243"/>
      <c r="L26" s="1243"/>
      <c r="M26" s="1243"/>
      <c r="N26" s="1243"/>
      <c r="O26" s="1243"/>
      <c r="P26" s="1243"/>
      <c r="Q26" s="1243"/>
      <c r="R26" s="1243"/>
      <c r="S26" s="1243"/>
      <c r="T26" s="1243"/>
      <c r="U26" s="1243"/>
      <c r="V26" s="1243"/>
      <c r="W26" s="1243"/>
      <c r="X26" s="1243"/>
      <c r="Y26" s="1243"/>
      <c r="Z26" s="1243"/>
      <c r="AA26" s="1243"/>
      <c r="AB26" s="1243"/>
      <c r="AC26" s="1243"/>
      <c r="AD26" s="1243"/>
      <c r="AE26" s="1243"/>
      <c r="AF26" s="1243"/>
      <c r="AG26" s="1243"/>
      <c r="AH26" s="1243"/>
      <c r="AI26" s="1243"/>
      <c r="AJ26" s="1243"/>
      <c r="AK26" s="1243"/>
      <c r="AL26" s="1243"/>
      <c r="AM26" s="1243"/>
      <c r="AN26" s="1243"/>
      <c r="AO26" s="1243"/>
      <c r="AP26" s="1243"/>
      <c r="AQ26" s="1243"/>
      <c r="AR26" s="1243"/>
      <c r="AS26" s="1243"/>
      <c r="AT26" s="1243"/>
      <c r="AU26" s="1243"/>
      <c r="AV26" s="1243"/>
      <c r="AW26" s="1243"/>
      <c r="AX26" s="1243"/>
      <c r="AY26" s="198"/>
      <c r="AZ26" s="198"/>
      <c r="BA26" s="198"/>
    </row>
    <row r="27" spans="2:53" s="207" customFormat="1" ht="8.25" customHeight="1">
      <c r="B27" s="208"/>
      <c r="C27" s="208"/>
      <c r="D27" s="208"/>
      <c r="E27" s="209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</row>
    <row r="28" spans="2:53" s="207" customFormat="1" ht="90" customHeight="1">
      <c r="B28" s="1207" t="s">
        <v>415</v>
      </c>
      <c r="C28" s="1208"/>
      <c r="D28" s="1211" t="s">
        <v>434</v>
      </c>
      <c r="E28" s="1213" t="s">
        <v>417</v>
      </c>
      <c r="F28" s="1214"/>
      <c r="G28" s="1214"/>
      <c r="H28" s="1214"/>
      <c r="I28" s="1214"/>
      <c r="J28" s="1214"/>
      <c r="K28" s="1214"/>
      <c r="L28" s="1214"/>
      <c r="M28" s="1214"/>
      <c r="N28" s="1214"/>
      <c r="O28" s="1215"/>
      <c r="P28" s="1213" t="s">
        <v>418</v>
      </c>
      <c r="Q28" s="1214"/>
      <c r="R28" s="1214"/>
      <c r="S28" s="1214"/>
      <c r="T28" s="1214"/>
      <c r="U28" s="1214"/>
      <c r="V28" s="1214"/>
      <c r="W28" s="1214"/>
      <c r="X28" s="1215"/>
      <c r="Y28" s="1198" t="s">
        <v>419</v>
      </c>
      <c r="Z28" s="1198"/>
      <c r="AA28" s="1198"/>
      <c r="AB28" s="1198"/>
      <c r="AC28" s="1198"/>
      <c r="AD28" s="1198" t="s">
        <v>435</v>
      </c>
      <c r="AE28" s="1198"/>
      <c r="AF28" s="1198" t="s">
        <v>421</v>
      </c>
      <c r="AG28" s="1198" t="s">
        <v>422</v>
      </c>
      <c r="AH28" s="1198"/>
      <c r="AI28" s="1213" t="s">
        <v>423</v>
      </c>
      <c r="AJ28" s="1214"/>
      <c r="AK28" s="1214"/>
      <c r="AL28" s="1214"/>
      <c r="AM28" s="1214"/>
      <c r="AN28" s="1214"/>
      <c r="AO28" s="1214"/>
      <c r="AP28" s="1215"/>
      <c r="AQ28" s="1192" t="s">
        <v>424</v>
      </c>
      <c r="AR28" s="1193"/>
      <c r="AS28" s="1194"/>
      <c r="AT28" s="1198" t="s">
        <v>1</v>
      </c>
      <c r="AU28" s="1198"/>
      <c r="AV28" s="1198"/>
      <c r="AW28" s="1198" t="s">
        <v>425</v>
      </c>
      <c r="AX28" s="1198"/>
      <c r="AY28" s="1198"/>
      <c r="AZ28" s="1198"/>
      <c r="BA28" s="1216"/>
    </row>
    <row r="29" spans="2:53" s="207" customFormat="1" ht="218.25" customHeight="1">
      <c r="B29" s="1209"/>
      <c r="C29" s="1210"/>
      <c r="D29" s="1212"/>
      <c r="E29" s="1213" t="s">
        <v>84</v>
      </c>
      <c r="F29" s="1214"/>
      <c r="G29" s="1214"/>
      <c r="H29" s="1214"/>
      <c r="I29" s="1214"/>
      <c r="J29" s="1215"/>
      <c r="K29" s="1217" t="s">
        <v>426</v>
      </c>
      <c r="L29" s="1217"/>
      <c r="M29" s="1217"/>
      <c r="N29" s="1217"/>
      <c r="O29" s="1217"/>
      <c r="P29" s="1213" t="s">
        <v>427</v>
      </c>
      <c r="Q29" s="1214"/>
      <c r="R29" s="1215"/>
      <c r="S29" s="1216" t="s">
        <v>428</v>
      </c>
      <c r="T29" s="1218"/>
      <c r="U29" s="1218"/>
      <c r="V29" s="1218"/>
      <c r="W29" s="1218"/>
      <c r="X29" s="1219"/>
      <c r="Y29" s="1198"/>
      <c r="Z29" s="1198"/>
      <c r="AA29" s="1198"/>
      <c r="AB29" s="1198"/>
      <c r="AC29" s="1198"/>
      <c r="AD29" s="1198"/>
      <c r="AE29" s="1198"/>
      <c r="AF29" s="1198"/>
      <c r="AG29" s="1198"/>
      <c r="AH29" s="1198"/>
      <c r="AI29" s="1220" t="s">
        <v>429</v>
      </c>
      <c r="AJ29" s="1221"/>
      <c r="AK29" s="1221"/>
      <c r="AL29" s="1221"/>
      <c r="AM29" s="1222"/>
      <c r="AN29" s="1220" t="s">
        <v>436</v>
      </c>
      <c r="AO29" s="1221"/>
      <c r="AP29" s="1222"/>
      <c r="AQ29" s="1195"/>
      <c r="AR29" s="1196"/>
      <c r="AS29" s="1197"/>
      <c r="AT29" s="1198"/>
      <c r="AU29" s="1198"/>
      <c r="AV29" s="1198"/>
      <c r="AW29" s="1198"/>
      <c r="AX29" s="1198"/>
      <c r="AY29" s="1198"/>
      <c r="AZ29" s="1198"/>
      <c r="BA29" s="1216"/>
    </row>
    <row r="30" spans="2:53" s="207" customFormat="1" ht="21" thickBot="1">
      <c r="B30" s="1223">
        <v>1</v>
      </c>
      <c r="C30" s="1224"/>
      <c r="D30" s="211">
        <v>2</v>
      </c>
      <c r="E30" s="1229">
        <v>3</v>
      </c>
      <c r="F30" s="1182"/>
      <c r="G30" s="1182"/>
      <c r="H30" s="1182"/>
      <c r="I30" s="1182"/>
      <c r="J30" s="1230"/>
      <c r="K30" s="1200">
        <v>4</v>
      </c>
      <c r="L30" s="1204"/>
      <c r="M30" s="1204"/>
      <c r="N30" s="1204"/>
      <c r="O30" s="1204"/>
      <c r="P30" s="1200">
        <v>5</v>
      </c>
      <c r="Q30" s="1204"/>
      <c r="R30" s="1204"/>
      <c r="S30" s="1200">
        <v>6</v>
      </c>
      <c r="T30" s="1204"/>
      <c r="U30" s="1204"/>
      <c r="V30" s="1204"/>
      <c r="W30" s="1204"/>
      <c r="X30" s="1204"/>
      <c r="Y30" s="1200">
        <v>7</v>
      </c>
      <c r="Z30" s="1204"/>
      <c r="AA30" s="1204"/>
      <c r="AB30" s="1204"/>
      <c r="AC30" s="1204"/>
      <c r="AD30" s="1200">
        <v>8</v>
      </c>
      <c r="AE30" s="1204"/>
      <c r="AF30" s="212">
        <v>9</v>
      </c>
      <c r="AG30" s="1200">
        <v>10</v>
      </c>
      <c r="AH30" s="1204"/>
      <c r="AI30" s="1200">
        <v>11</v>
      </c>
      <c r="AJ30" s="1204"/>
      <c r="AK30" s="1204"/>
      <c r="AL30" s="1204"/>
      <c r="AM30" s="1204"/>
      <c r="AN30" s="1200">
        <v>12</v>
      </c>
      <c r="AO30" s="1204"/>
      <c r="AP30" s="1204"/>
      <c r="AQ30" s="1200">
        <v>13</v>
      </c>
      <c r="AR30" s="1204"/>
      <c r="AS30" s="1204"/>
      <c r="AT30" s="1199">
        <v>14</v>
      </c>
      <c r="AU30" s="1199"/>
      <c r="AV30" s="1199"/>
      <c r="AW30" s="1199">
        <v>15</v>
      </c>
      <c r="AX30" s="1199"/>
      <c r="AY30" s="1199"/>
      <c r="AZ30" s="1199"/>
      <c r="BA30" s="1200"/>
    </row>
    <row r="31" spans="2:53" s="207" customFormat="1" ht="18" customHeight="1">
      <c r="B31" s="1223"/>
      <c r="C31" s="1225"/>
      <c r="D31" s="213"/>
      <c r="E31" s="1226"/>
      <c r="F31" s="1227"/>
      <c r="G31" s="1227"/>
      <c r="H31" s="1227"/>
      <c r="I31" s="1227"/>
      <c r="J31" s="1228"/>
      <c r="K31" s="1185"/>
      <c r="L31" s="1186"/>
      <c r="M31" s="1186"/>
      <c r="N31" s="1186"/>
      <c r="O31" s="1186"/>
      <c r="P31" s="1185"/>
      <c r="Q31" s="1186"/>
      <c r="R31" s="1186"/>
      <c r="S31" s="1185"/>
      <c r="T31" s="1186"/>
      <c r="U31" s="1186"/>
      <c r="V31" s="1186"/>
      <c r="W31" s="1186"/>
      <c r="X31" s="1186"/>
      <c r="Y31" s="1185"/>
      <c r="Z31" s="1186"/>
      <c r="AA31" s="1186"/>
      <c r="AB31" s="1186"/>
      <c r="AC31" s="1186"/>
      <c r="AD31" s="1185"/>
      <c r="AE31" s="1186"/>
      <c r="AF31" s="214"/>
      <c r="AG31" s="1185"/>
      <c r="AH31" s="1186"/>
      <c r="AI31" s="1185"/>
      <c r="AJ31" s="1186"/>
      <c r="AK31" s="1186"/>
      <c r="AL31" s="1186"/>
      <c r="AM31" s="1186"/>
      <c r="AN31" s="1185"/>
      <c r="AO31" s="1186"/>
      <c r="AP31" s="1186"/>
      <c r="AQ31" s="1185"/>
      <c r="AR31" s="1186"/>
      <c r="AS31" s="1186"/>
      <c r="AT31" s="1187" t="s">
        <v>411</v>
      </c>
      <c r="AU31" s="1187"/>
      <c r="AV31" s="1187"/>
      <c r="AW31" s="1187"/>
      <c r="AX31" s="1187"/>
      <c r="AY31" s="1187"/>
      <c r="AZ31" s="1187"/>
      <c r="BA31" s="1188"/>
    </row>
    <row r="32" spans="2:53" s="207" customFormat="1" ht="18" customHeight="1">
      <c r="B32" s="1223"/>
      <c r="C32" s="1224"/>
      <c r="D32" s="215"/>
      <c r="E32" s="1167"/>
      <c r="F32" s="1168"/>
      <c r="G32" s="1168"/>
      <c r="H32" s="1168"/>
      <c r="I32" s="1168"/>
      <c r="J32" s="1191"/>
      <c r="K32" s="1167"/>
      <c r="L32" s="1168"/>
      <c r="M32" s="1168"/>
      <c r="N32" s="1168"/>
      <c r="O32" s="1168"/>
      <c r="P32" s="1167"/>
      <c r="Q32" s="1168"/>
      <c r="R32" s="1168"/>
      <c r="S32" s="1167"/>
      <c r="T32" s="1168"/>
      <c r="U32" s="1168"/>
      <c r="V32" s="1168"/>
      <c r="W32" s="1168"/>
      <c r="X32" s="1168"/>
      <c r="Y32" s="1167"/>
      <c r="Z32" s="1168"/>
      <c r="AA32" s="1168"/>
      <c r="AB32" s="1168"/>
      <c r="AC32" s="1168"/>
      <c r="AD32" s="1167"/>
      <c r="AE32" s="1168"/>
      <c r="AF32" s="216"/>
      <c r="AG32" s="1167"/>
      <c r="AH32" s="1168"/>
      <c r="AI32" s="1167"/>
      <c r="AJ32" s="1168"/>
      <c r="AK32" s="1168"/>
      <c r="AL32" s="1168"/>
      <c r="AM32" s="1168"/>
      <c r="AN32" s="1167"/>
      <c r="AO32" s="1168"/>
      <c r="AP32" s="1168"/>
      <c r="AQ32" s="1167"/>
      <c r="AR32" s="1168"/>
      <c r="AS32" s="1168"/>
      <c r="AT32" s="1183" t="s">
        <v>431</v>
      </c>
      <c r="AU32" s="1183"/>
      <c r="AV32" s="1183"/>
      <c r="AW32" s="1183"/>
      <c r="AX32" s="1183"/>
      <c r="AY32" s="1183"/>
      <c r="AZ32" s="1183"/>
      <c r="BA32" s="1184"/>
    </row>
    <row r="33" spans="2:53" s="207" customFormat="1" ht="18" customHeight="1">
      <c r="B33" s="1223"/>
      <c r="C33" s="1224"/>
      <c r="D33" s="215"/>
      <c r="E33" s="1167"/>
      <c r="F33" s="1168"/>
      <c r="G33" s="1168"/>
      <c r="H33" s="1168"/>
      <c r="I33" s="1168"/>
      <c r="J33" s="1191"/>
      <c r="K33" s="1167"/>
      <c r="L33" s="1168"/>
      <c r="M33" s="1168"/>
      <c r="N33" s="1168"/>
      <c r="O33" s="1168"/>
      <c r="P33" s="1167"/>
      <c r="Q33" s="1168"/>
      <c r="R33" s="1168"/>
      <c r="S33" s="1167"/>
      <c r="T33" s="1168"/>
      <c r="U33" s="1168"/>
      <c r="V33" s="1168"/>
      <c r="W33" s="1168"/>
      <c r="X33" s="1168"/>
      <c r="Y33" s="1167"/>
      <c r="Z33" s="1168"/>
      <c r="AA33" s="1168"/>
      <c r="AB33" s="1168"/>
      <c r="AC33" s="1168"/>
      <c r="AD33" s="1167"/>
      <c r="AE33" s="1168"/>
      <c r="AF33" s="216"/>
      <c r="AG33" s="1167"/>
      <c r="AH33" s="1168"/>
      <c r="AI33" s="1167"/>
      <c r="AJ33" s="1168"/>
      <c r="AK33" s="1168"/>
      <c r="AL33" s="1168"/>
      <c r="AM33" s="1168"/>
      <c r="AN33" s="1167"/>
      <c r="AO33" s="1168"/>
      <c r="AP33" s="1168"/>
      <c r="AQ33" s="1167"/>
      <c r="AR33" s="1168"/>
      <c r="AS33" s="1168"/>
      <c r="AT33" s="1183"/>
      <c r="AU33" s="1183"/>
      <c r="AV33" s="1183"/>
      <c r="AW33" s="1183"/>
      <c r="AX33" s="1183"/>
      <c r="AY33" s="1183"/>
      <c r="AZ33" s="1183"/>
      <c r="BA33" s="1184"/>
    </row>
    <row r="34" spans="2:53" s="207" customFormat="1" ht="21" thickBot="1">
      <c r="B34" s="1223"/>
      <c r="C34" s="1224"/>
      <c r="D34" s="217"/>
      <c r="E34" s="1175"/>
      <c r="F34" s="1176"/>
      <c r="G34" s="1176"/>
      <c r="H34" s="1176"/>
      <c r="I34" s="1176"/>
      <c r="J34" s="1177"/>
      <c r="K34" s="1175"/>
      <c r="L34" s="1176"/>
      <c r="M34" s="1176"/>
      <c r="N34" s="1176"/>
      <c r="O34" s="1176"/>
      <c r="P34" s="1175"/>
      <c r="Q34" s="1176"/>
      <c r="R34" s="1176"/>
      <c r="S34" s="1175"/>
      <c r="T34" s="1176"/>
      <c r="U34" s="1176"/>
      <c r="V34" s="1176"/>
      <c r="W34" s="1176"/>
      <c r="X34" s="1176"/>
      <c r="Y34" s="1175"/>
      <c r="Z34" s="1176"/>
      <c r="AA34" s="1176"/>
      <c r="AB34" s="1176"/>
      <c r="AC34" s="1176"/>
      <c r="AD34" s="1175"/>
      <c r="AE34" s="1176"/>
      <c r="AF34" s="218"/>
      <c r="AG34" s="1175"/>
      <c r="AH34" s="1176"/>
      <c r="AI34" s="1175"/>
      <c r="AJ34" s="1176"/>
      <c r="AK34" s="1176"/>
      <c r="AL34" s="1176"/>
      <c r="AM34" s="1176"/>
      <c r="AN34" s="1175"/>
      <c r="AO34" s="1176"/>
      <c r="AP34" s="1176"/>
      <c r="AQ34" s="1175"/>
      <c r="AR34" s="1176"/>
      <c r="AS34" s="1177"/>
      <c r="AT34" s="1178"/>
      <c r="AU34" s="1179"/>
      <c r="AV34" s="1180"/>
      <c r="AW34" s="1183"/>
      <c r="AX34" s="1183"/>
      <c r="AY34" s="1183"/>
      <c r="AZ34" s="1183"/>
      <c r="BA34" s="1184"/>
    </row>
    <row r="35" spans="2:53" s="207" customFormat="1" ht="21" customHeight="1" thickBot="1">
      <c r="B35" s="1169" t="s">
        <v>432</v>
      </c>
      <c r="C35" s="1169"/>
      <c r="D35" s="1232"/>
      <c r="E35" s="1232"/>
      <c r="F35" s="1232"/>
      <c r="G35" s="1232"/>
      <c r="H35" s="1232"/>
      <c r="I35" s="1232"/>
      <c r="J35" s="1232"/>
      <c r="K35" s="1232"/>
      <c r="L35" s="1232"/>
      <c r="M35" s="1232"/>
      <c r="N35" s="1232"/>
      <c r="O35" s="1232"/>
      <c r="P35" s="1232"/>
      <c r="Q35" s="1232"/>
      <c r="R35" s="1232"/>
      <c r="S35" s="1232"/>
      <c r="T35" s="1232"/>
      <c r="U35" s="1232"/>
      <c r="V35" s="1232"/>
      <c r="W35" s="1232"/>
      <c r="X35" s="1232"/>
      <c r="Y35" s="1232"/>
      <c r="Z35" s="1232"/>
      <c r="AA35" s="1232"/>
      <c r="AB35" s="1232"/>
      <c r="AC35" s="1232"/>
      <c r="AD35" s="1232"/>
      <c r="AE35" s="1232"/>
      <c r="AF35" s="1232"/>
      <c r="AG35" s="1232"/>
      <c r="AH35" s="1232"/>
      <c r="AI35" s="1232"/>
      <c r="AJ35" s="1232"/>
      <c r="AK35" s="1232"/>
      <c r="AL35" s="1232"/>
      <c r="AM35" s="1232"/>
      <c r="AN35" s="1232"/>
      <c r="AO35" s="1232"/>
      <c r="AP35" s="1232"/>
      <c r="AQ35" s="1232"/>
      <c r="AR35" s="1232"/>
      <c r="AS35" s="1233"/>
      <c r="AT35" s="1170" t="s">
        <v>413</v>
      </c>
      <c r="AU35" s="1171"/>
      <c r="AV35" s="1172"/>
      <c r="AW35" s="1173"/>
      <c r="AX35" s="1173"/>
      <c r="AY35" s="1173"/>
      <c r="AZ35" s="1173"/>
      <c r="BA35" s="1174"/>
    </row>
    <row r="36" spans="2:53" s="207" customFormat="1" ht="8.25" customHeight="1">
      <c r="B36" s="208"/>
      <c r="C36" s="208"/>
      <c r="D36" s="208"/>
      <c r="E36" s="209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</row>
    <row r="37" spans="2:53" ht="30.6" customHeight="1">
      <c r="B37" s="1231" t="s">
        <v>437</v>
      </c>
      <c r="C37" s="1231"/>
      <c r="D37" s="1231"/>
      <c r="E37" s="1231"/>
      <c r="F37" s="1231"/>
      <c r="G37" s="1231"/>
      <c r="H37" s="1231"/>
      <c r="I37" s="1231"/>
      <c r="J37" s="1231"/>
      <c r="K37" s="1231"/>
      <c r="L37" s="1231"/>
      <c r="M37" s="1231"/>
      <c r="N37" s="1231"/>
      <c r="O37" s="1231"/>
      <c r="P37" s="1231"/>
      <c r="Q37" s="1231"/>
      <c r="R37" s="1231"/>
      <c r="S37" s="1231"/>
      <c r="T37" s="1231"/>
      <c r="U37" s="1231"/>
      <c r="V37" s="1231"/>
      <c r="W37" s="1231"/>
      <c r="X37" s="1231"/>
      <c r="Y37" s="1231"/>
      <c r="Z37" s="1231"/>
      <c r="AA37" s="1231"/>
      <c r="AB37" s="1231"/>
      <c r="AC37" s="1231"/>
      <c r="AD37" s="1231"/>
      <c r="AE37" s="1231"/>
      <c r="AF37" s="1231"/>
      <c r="AG37" s="1231"/>
      <c r="AH37" s="1231"/>
      <c r="AI37" s="1231"/>
      <c r="AJ37" s="1231"/>
      <c r="AK37" s="1231"/>
      <c r="AL37" s="1231"/>
      <c r="AM37" s="1231"/>
      <c r="AN37" s="1231"/>
      <c r="AO37" s="1231"/>
      <c r="AP37" s="1231"/>
      <c r="AQ37" s="1231"/>
      <c r="AR37" s="1231"/>
      <c r="AS37" s="1231"/>
      <c r="AT37" s="1231"/>
      <c r="AU37" s="1231"/>
      <c r="AV37" s="1231"/>
      <c r="AW37" s="1231"/>
      <c r="AX37" s="1231"/>
      <c r="AY37" s="197"/>
      <c r="AZ37" s="197"/>
      <c r="BA37" s="197"/>
    </row>
    <row r="38" spans="2:53" s="222" customFormat="1" ht="117.75" customHeight="1">
      <c r="B38" s="1207" t="s">
        <v>415</v>
      </c>
      <c r="C38" s="1208"/>
      <c r="D38" s="1211" t="s">
        <v>434</v>
      </c>
      <c r="E38" s="1213" t="s">
        <v>417</v>
      </c>
      <c r="F38" s="1214"/>
      <c r="G38" s="1214"/>
      <c r="H38" s="1214"/>
      <c r="I38" s="1214"/>
      <c r="J38" s="1214"/>
      <c r="K38" s="1214"/>
      <c r="L38" s="1214"/>
      <c r="M38" s="1214"/>
      <c r="N38" s="1214"/>
      <c r="O38" s="1215"/>
      <c r="P38" s="1213" t="s">
        <v>418</v>
      </c>
      <c r="Q38" s="1214"/>
      <c r="R38" s="1214"/>
      <c r="S38" s="1214"/>
      <c r="T38" s="1214"/>
      <c r="U38" s="1214"/>
      <c r="V38" s="1214"/>
      <c r="W38" s="1214"/>
      <c r="X38" s="1215"/>
      <c r="Y38" s="1198" t="s">
        <v>419</v>
      </c>
      <c r="Z38" s="1198"/>
      <c r="AA38" s="1198"/>
      <c r="AB38" s="1198"/>
      <c r="AC38" s="1198"/>
      <c r="AD38" s="1198" t="s">
        <v>435</v>
      </c>
      <c r="AE38" s="1198"/>
      <c r="AF38" s="1198" t="s">
        <v>421</v>
      </c>
      <c r="AG38" s="1198" t="s">
        <v>422</v>
      </c>
      <c r="AH38" s="1198"/>
      <c r="AI38" s="1213" t="s">
        <v>423</v>
      </c>
      <c r="AJ38" s="1214"/>
      <c r="AK38" s="1214"/>
      <c r="AL38" s="1214"/>
      <c r="AM38" s="1214"/>
      <c r="AN38" s="1214"/>
      <c r="AO38" s="1214"/>
      <c r="AP38" s="1215"/>
      <c r="AQ38" s="1192" t="s">
        <v>424</v>
      </c>
      <c r="AR38" s="1193"/>
      <c r="AS38" s="1194"/>
      <c r="AT38" s="1198" t="s">
        <v>1</v>
      </c>
      <c r="AU38" s="1198"/>
      <c r="AV38" s="1198"/>
      <c r="AW38" s="1198" t="s">
        <v>425</v>
      </c>
      <c r="AX38" s="1198"/>
      <c r="AY38" s="1198"/>
      <c r="AZ38" s="1198"/>
      <c r="BA38" s="1216"/>
    </row>
    <row r="39" spans="2:53" s="207" customFormat="1" ht="144.75" customHeight="1">
      <c r="B39" s="1209"/>
      <c r="C39" s="1210"/>
      <c r="D39" s="1212"/>
      <c r="E39" s="1213" t="s">
        <v>84</v>
      </c>
      <c r="F39" s="1214"/>
      <c r="G39" s="1214"/>
      <c r="H39" s="1214"/>
      <c r="I39" s="1214"/>
      <c r="J39" s="1215"/>
      <c r="K39" s="1217" t="s">
        <v>438</v>
      </c>
      <c r="L39" s="1217"/>
      <c r="M39" s="1217"/>
      <c r="N39" s="1217"/>
      <c r="O39" s="1217"/>
      <c r="P39" s="1213" t="s">
        <v>427</v>
      </c>
      <c r="Q39" s="1214"/>
      <c r="R39" s="1215"/>
      <c r="S39" s="1216" t="s">
        <v>428</v>
      </c>
      <c r="T39" s="1218"/>
      <c r="U39" s="1218"/>
      <c r="V39" s="1218"/>
      <c r="W39" s="1218"/>
      <c r="X39" s="1219"/>
      <c r="Y39" s="1198"/>
      <c r="Z39" s="1198"/>
      <c r="AA39" s="1198"/>
      <c r="AB39" s="1198"/>
      <c r="AC39" s="1198"/>
      <c r="AD39" s="1198"/>
      <c r="AE39" s="1198"/>
      <c r="AF39" s="1198"/>
      <c r="AG39" s="1198"/>
      <c r="AH39" s="1198"/>
      <c r="AI39" s="1220" t="s">
        <v>429</v>
      </c>
      <c r="AJ39" s="1221"/>
      <c r="AK39" s="1221"/>
      <c r="AL39" s="1221"/>
      <c r="AM39" s="1222"/>
      <c r="AN39" s="1220" t="s">
        <v>436</v>
      </c>
      <c r="AO39" s="1221"/>
      <c r="AP39" s="1222"/>
      <c r="AQ39" s="1195"/>
      <c r="AR39" s="1196"/>
      <c r="AS39" s="1197"/>
      <c r="AT39" s="1198"/>
      <c r="AU39" s="1198"/>
      <c r="AV39" s="1198"/>
      <c r="AW39" s="1198"/>
      <c r="AX39" s="1198"/>
      <c r="AY39" s="1198"/>
      <c r="AZ39" s="1198"/>
      <c r="BA39" s="1216"/>
    </row>
    <row r="40" spans="2:53" s="207" customFormat="1" ht="21" thickBot="1">
      <c r="B40" s="1223">
        <v>1</v>
      </c>
      <c r="C40" s="1224"/>
      <c r="D40" s="211">
        <v>2</v>
      </c>
      <c r="E40" s="1229">
        <v>3</v>
      </c>
      <c r="F40" s="1182"/>
      <c r="G40" s="1182"/>
      <c r="H40" s="1182"/>
      <c r="I40" s="1182"/>
      <c r="J40" s="1230"/>
      <c r="K40" s="1200">
        <v>4</v>
      </c>
      <c r="L40" s="1204"/>
      <c r="M40" s="1204"/>
      <c r="N40" s="1204"/>
      <c r="O40" s="1204"/>
      <c r="P40" s="1200">
        <v>5</v>
      </c>
      <c r="Q40" s="1204"/>
      <c r="R40" s="1204"/>
      <c r="S40" s="1200">
        <v>6</v>
      </c>
      <c r="T40" s="1204"/>
      <c r="U40" s="1204"/>
      <c r="V40" s="1204"/>
      <c r="W40" s="1204"/>
      <c r="X40" s="1204"/>
      <c r="Y40" s="1200">
        <v>7</v>
      </c>
      <c r="Z40" s="1204"/>
      <c r="AA40" s="1204"/>
      <c r="AB40" s="1204"/>
      <c r="AC40" s="1204"/>
      <c r="AD40" s="1200">
        <v>8</v>
      </c>
      <c r="AE40" s="1204"/>
      <c r="AF40" s="212">
        <v>9</v>
      </c>
      <c r="AG40" s="1200">
        <v>10</v>
      </c>
      <c r="AH40" s="1204"/>
      <c r="AI40" s="1200">
        <v>11</v>
      </c>
      <c r="AJ40" s="1204"/>
      <c r="AK40" s="1204"/>
      <c r="AL40" s="1204"/>
      <c r="AM40" s="1204"/>
      <c r="AN40" s="1200">
        <v>12</v>
      </c>
      <c r="AO40" s="1204"/>
      <c r="AP40" s="1204"/>
      <c r="AQ40" s="1200">
        <v>13</v>
      </c>
      <c r="AR40" s="1204"/>
      <c r="AS40" s="1204"/>
      <c r="AT40" s="1199">
        <v>14</v>
      </c>
      <c r="AU40" s="1199"/>
      <c r="AV40" s="1199"/>
      <c r="AW40" s="1199">
        <v>15</v>
      </c>
      <c r="AX40" s="1199"/>
      <c r="AY40" s="1199"/>
      <c r="AZ40" s="1199"/>
      <c r="BA40" s="1200"/>
    </row>
    <row r="41" spans="2:53" s="207" customFormat="1" ht="18" customHeight="1">
      <c r="B41" s="1223"/>
      <c r="C41" s="1225"/>
      <c r="D41" s="213"/>
      <c r="E41" s="1226"/>
      <c r="F41" s="1227"/>
      <c r="G41" s="1227"/>
      <c r="H41" s="1227"/>
      <c r="I41" s="1227"/>
      <c r="J41" s="1228"/>
      <c r="K41" s="1185"/>
      <c r="L41" s="1186"/>
      <c r="M41" s="1186"/>
      <c r="N41" s="1186"/>
      <c r="O41" s="1186"/>
      <c r="P41" s="1185"/>
      <c r="Q41" s="1186"/>
      <c r="R41" s="1186"/>
      <c r="S41" s="1185"/>
      <c r="T41" s="1186"/>
      <c r="U41" s="1186"/>
      <c r="V41" s="1186"/>
      <c r="W41" s="1186"/>
      <c r="X41" s="1186"/>
      <c r="Y41" s="1185"/>
      <c r="Z41" s="1186"/>
      <c r="AA41" s="1186"/>
      <c r="AB41" s="1186"/>
      <c r="AC41" s="1186"/>
      <c r="AD41" s="1185"/>
      <c r="AE41" s="1186"/>
      <c r="AF41" s="214"/>
      <c r="AG41" s="1185"/>
      <c r="AH41" s="1186"/>
      <c r="AI41" s="1185"/>
      <c r="AJ41" s="1186"/>
      <c r="AK41" s="1186"/>
      <c r="AL41" s="1186"/>
      <c r="AM41" s="1186"/>
      <c r="AN41" s="1185"/>
      <c r="AO41" s="1186"/>
      <c r="AP41" s="1186"/>
      <c r="AQ41" s="1185"/>
      <c r="AR41" s="1186"/>
      <c r="AS41" s="1186"/>
      <c r="AT41" s="1187" t="s">
        <v>411</v>
      </c>
      <c r="AU41" s="1187"/>
      <c r="AV41" s="1187"/>
      <c r="AW41" s="1187"/>
      <c r="AX41" s="1187"/>
      <c r="AY41" s="1187"/>
      <c r="AZ41" s="1187"/>
      <c r="BA41" s="1188"/>
    </row>
    <row r="42" spans="2:53" s="207" customFormat="1" ht="18" customHeight="1">
      <c r="B42" s="1223"/>
      <c r="C42" s="1224"/>
      <c r="D42" s="215"/>
      <c r="E42" s="1167"/>
      <c r="F42" s="1168"/>
      <c r="G42" s="1168"/>
      <c r="H42" s="1168"/>
      <c r="I42" s="1168"/>
      <c r="J42" s="1191"/>
      <c r="K42" s="1167"/>
      <c r="L42" s="1168"/>
      <c r="M42" s="1168"/>
      <c r="N42" s="1168"/>
      <c r="O42" s="1168"/>
      <c r="P42" s="1167"/>
      <c r="Q42" s="1168"/>
      <c r="R42" s="1168"/>
      <c r="S42" s="1167"/>
      <c r="T42" s="1168"/>
      <c r="U42" s="1168"/>
      <c r="V42" s="1168"/>
      <c r="W42" s="1168"/>
      <c r="X42" s="1168"/>
      <c r="Y42" s="1167"/>
      <c r="Z42" s="1168"/>
      <c r="AA42" s="1168"/>
      <c r="AB42" s="1168"/>
      <c r="AC42" s="1168"/>
      <c r="AD42" s="1167"/>
      <c r="AE42" s="1168"/>
      <c r="AF42" s="216"/>
      <c r="AG42" s="1167"/>
      <c r="AH42" s="1168"/>
      <c r="AI42" s="1167"/>
      <c r="AJ42" s="1168"/>
      <c r="AK42" s="1168"/>
      <c r="AL42" s="1168"/>
      <c r="AM42" s="1168"/>
      <c r="AN42" s="1167"/>
      <c r="AO42" s="1168"/>
      <c r="AP42" s="1168"/>
      <c r="AQ42" s="1167"/>
      <c r="AR42" s="1168"/>
      <c r="AS42" s="1168"/>
      <c r="AT42" s="1183" t="s">
        <v>431</v>
      </c>
      <c r="AU42" s="1183"/>
      <c r="AV42" s="1183"/>
      <c r="AW42" s="1183"/>
      <c r="AX42" s="1183"/>
      <c r="AY42" s="1183"/>
      <c r="AZ42" s="1183"/>
      <c r="BA42" s="1184"/>
    </row>
    <row r="43" spans="2:53" s="207" customFormat="1" ht="18" customHeight="1">
      <c r="B43" s="1223"/>
      <c r="C43" s="1224"/>
      <c r="D43" s="215"/>
      <c r="E43" s="1167"/>
      <c r="F43" s="1168"/>
      <c r="G43" s="1168"/>
      <c r="H43" s="1168"/>
      <c r="I43" s="1168"/>
      <c r="J43" s="1191"/>
      <c r="K43" s="1167"/>
      <c r="L43" s="1168"/>
      <c r="M43" s="1168"/>
      <c r="N43" s="1168"/>
      <c r="O43" s="1168"/>
      <c r="P43" s="1167"/>
      <c r="Q43" s="1168"/>
      <c r="R43" s="1168"/>
      <c r="S43" s="1167"/>
      <c r="T43" s="1168"/>
      <c r="U43" s="1168"/>
      <c r="V43" s="1168"/>
      <c r="W43" s="1168"/>
      <c r="X43" s="1168"/>
      <c r="Y43" s="1167"/>
      <c r="Z43" s="1168"/>
      <c r="AA43" s="1168"/>
      <c r="AB43" s="1168"/>
      <c r="AC43" s="1168"/>
      <c r="AD43" s="1167"/>
      <c r="AE43" s="1168"/>
      <c r="AF43" s="216"/>
      <c r="AG43" s="1167"/>
      <c r="AH43" s="1168"/>
      <c r="AI43" s="1167"/>
      <c r="AJ43" s="1168"/>
      <c r="AK43" s="1168"/>
      <c r="AL43" s="1168"/>
      <c r="AM43" s="1168"/>
      <c r="AN43" s="1167"/>
      <c r="AO43" s="1168"/>
      <c r="AP43" s="1168"/>
      <c r="AQ43" s="1167"/>
      <c r="AR43" s="1168"/>
      <c r="AS43" s="1168"/>
      <c r="AT43" s="1183"/>
      <c r="AU43" s="1183"/>
      <c r="AV43" s="1183"/>
      <c r="AW43" s="1183"/>
      <c r="AX43" s="1183"/>
      <c r="AY43" s="1183"/>
      <c r="AZ43" s="1183"/>
      <c r="BA43" s="1184"/>
    </row>
    <row r="44" spans="2:53" s="207" customFormat="1" ht="21" thickBot="1">
      <c r="B44" s="1223"/>
      <c r="C44" s="1224"/>
      <c r="D44" s="217"/>
      <c r="E44" s="1175"/>
      <c r="F44" s="1176"/>
      <c r="G44" s="1176"/>
      <c r="H44" s="1176"/>
      <c r="I44" s="1176"/>
      <c r="J44" s="1177"/>
      <c r="K44" s="1175"/>
      <c r="L44" s="1176"/>
      <c r="M44" s="1176"/>
      <c r="N44" s="1176"/>
      <c r="O44" s="1176"/>
      <c r="P44" s="1175"/>
      <c r="Q44" s="1176"/>
      <c r="R44" s="1176"/>
      <c r="S44" s="1175"/>
      <c r="T44" s="1176"/>
      <c r="U44" s="1176"/>
      <c r="V44" s="1176"/>
      <c r="W44" s="1176"/>
      <c r="X44" s="1176"/>
      <c r="Y44" s="1175"/>
      <c r="Z44" s="1176"/>
      <c r="AA44" s="1176"/>
      <c r="AB44" s="1176"/>
      <c r="AC44" s="1176"/>
      <c r="AD44" s="1175"/>
      <c r="AE44" s="1176"/>
      <c r="AF44" s="218"/>
      <c r="AG44" s="1175"/>
      <c r="AH44" s="1176"/>
      <c r="AI44" s="1175"/>
      <c r="AJ44" s="1176"/>
      <c r="AK44" s="1176"/>
      <c r="AL44" s="1176"/>
      <c r="AM44" s="1176"/>
      <c r="AN44" s="1175"/>
      <c r="AO44" s="1176"/>
      <c r="AP44" s="1176"/>
      <c r="AQ44" s="1175"/>
      <c r="AR44" s="1176"/>
      <c r="AS44" s="1177"/>
      <c r="AT44" s="1178"/>
      <c r="AU44" s="1179"/>
      <c r="AV44" s="1180"/>
      <c r="AW44" s="1183"/>
      <c r="AX44" s="1183"/>
      <c r="AY44" s="1183"/>
      <c r="AZ44" s="1183"/>
      <c r="BA44" s="1184"/>
    </row>
    <row r="45" spans="2:53" s="207" customFormat="1" ht="18" customHeight="1" thickBot="1">
      <c r="B45" s="1169" t="s">
        <v>432</v>
      </c>
      <c r="C45" s="1169"/>
      <c r="D45" s="1169"/>
      <c r="E45" s="1169"/>
      <c r="F45" s="1169"/>
      <c r="G45" s="1169"/>
      <c r="H45" s="1169"/>
      <c r="I45" s="1169"/>
      <c r="J45" s="1169"/>
      <c r="K45" s="1169"/>
      <c r="L45" s="1169"/>
      <c r="M45" s="1169"/>
      <c r="N45" s="1169"/>
      <c r="O45" s="1169"/>
      <c r="P45" s="1169"/>
      <c r="Q45" s="1169"/>
      <c r="R45" s="1169"/>
      <c r="S45" s="1169"/>
      <c r="T45" s="1169"/>
      <c r="U45" s="1169"/>
      <c r="V45" s="1169"/>
      <c r="W45" s="1169"/>
      <c r="X45" s="1169"/>
      <c r="Y45" s="1169"/>
      <c r="Z45" s="1169"/>
      <c r="AA45" s="1169"/>
      <c r="AB45" s="1169"/>
      <c r="AC45" s="1169"/>
      <c r="AD45" s="1169"/>
      <c r="AE45" s="1169"/>
      <c r="AF45" s="1169"/>
      <c r="AG45" s="1169"/>
      <c r="AH45" s="1169"/>
      <c r="AI45" s="1169"/>
      <c r="AJ45" s="1169"/>
      <c r="AK45" s="1169"/>
      <c r="AL45" s="1169"/>
      <c r="AM45" s="1169"/>
      <c r="AN45" s="1169"/>
      <c r="AO45" s="1169"/>
      <c r="AP45" s="1169"/>
      <c r="AQ45" s="1169"/>
      <c r="AR45" s="1169"/>
      <c r="AS45" s="1169"/>
      <c r="AT45" s="1170" t="s">
        <v>413</v>
      </c>
      <c r="AU45" s="1171"/>
      <c r="AV45" s="1172"/>
      <c r="AW45" s="1173"/>
      <c r="AX45" s="1173"/>
      <c r="AY45" s="1173"/>
      <c r="AZ45" s="1173"/>
      <c r="BA45" s="1174"/>
    </row>
    <row r="46" spans="2:53" s="203" customFormat="1" ht="18" customHeight="1"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20"/>
      <c r="AU46" s="220"/>
      <c r="AV46" s="220"/>
      <c r="AW46" s="221"/>
      <c r="AX46" s="221"/>
      <c r="AY46" s="221"/>
      <c r="AZ46" s="221"/>
      <c r="BA46" s="221"/>
    </row>
    <row r="47" spans="2:53" s="203" customFormat="1" ht="39.75" customHeight="1">
      <c r="B47" s="1206" t="s">
        <v>439</v>
      </c>
      <c r="C47" s="1206"/>
      <c r="D47" s="1206"/>
      <c r="E47" s="1206"/>
      <c r="F47" s="1206"/>
      <c r="G47" s="1206"/>
      <c r="H47" s="1206"/>
      <c r="I47" s="1206"/>
      <c r="J47" s="1206"/>
      <c r="K47" s="1206"/>
      <c r="L47" s="1206"/>
      <c r="M47" s="1206"/>
      <c r="N47" s="1206"/>
      <c r="O47" s="1206"/>
      <c r="P47" s="1206"/>
      <c r="Q47" s="1206"/>
      <c r="R47" s="1206"/>
      <c r="S47" s="1206"/>
      <c r="T47" s="1206"/>
      <c r="U47" s="1206"/>
      <c r="V47" s="1206"/>
      <c r="W47" s="1206"/>
      <c r="X47" s="1206"/>
      <c r="Y47" s="1206"/>
      <c r="Z47" s="1206"/>
      <c r="AA47" s="1206"/>
      <c r="AB47" s="1206"/>
      <c r="AC47" s="1206"/>
      <c r="AD47" s="1206"/>
      <c r="AE47" s="1206"/>
      <c r="AF47" s="1206"/>
      <c r="AG47" s="1206"/>
      <c r="AH47" s="1206"/>
      <c r="AI47" s="1206"/>
      <c r="AJ47" s="1206"/>
      <c r="AK47" s="1206"/>
      <c r="AL47" s="1206"/>
      <c r="AM47" s="1206"/>
      <c r="AN47" s="1206"/>
      <c r="AO47" s="1206"/>
      <c r="AP47" s="1206"/>
      <c r="AQ47" s="1206"/>
      <c r="AR47" s="1206"/>
      <c r="AS47" s="197"/>
      <c r="AT47" s="197"/>
      <c r="AU47" s="197"/>
      <c r="AV47" s="197"/>
      <c r="AW47" s="197"/>
      <c r="AX47" s="197"/>
      <c r="AY47" s="197"/>
      <c r="AZ47" s="197"/>
      <c r="BA47" s="197"/>
    </row>
    <row r="48" spans="2:53" s="207" customFormat="1" ht="85.5" customHeight="1">
      <c r="B48" s="1207" t="s">
        <v>415</v>
      </c>
      <c r="C48" s="1208"/>
      <c r="D48" s="1211" t="s">
        <v>434</v>
      </c>
      <c r="E48" s="1213" t="s">
        <v>417</v>
      </c>
      <c r="F48" s="1214"/>
      <c r="G48" s="1214"/>
      <c r="H48" s="1214"/>
      <c r="I48" s="1214"/>
      <c r="J48" s="1214"/>
      <c r="K48" s="1214"/>
      <c r="L48" s="1214"/>
      <c r="M48" s="1214"/>
      <c r="N48" s="1214"/>
      <c r="O48" s="1215"/>
      <c r="P48" s="1213" t="s">
        <v>418</v>
      </c>
      <c r="Q48" s="1214"/>
      <c r="R48" s="1214"/>
      <c r="S48" s="1214"/>
      <c r="T48" s="1214"/>
      <c r="U48" s="1214"/>
      <c r="V48" s="1214"/>
      <c r="W48" s="1214"/>
      <c r="X48" s="1215"/>
      <c r="Y48" s="1198" t="s">
        <v>419</v>
      </c>
      <c r="Z48" s="1198"/>
      <c r="AA48" s="1198"/>
      <c r="AB48" s="1198"/>
      <c r="AC48" s="1198"/>
      <c r="AD48" s="1198" t="s">
        <v>435</v>
      </c>
      <c r="AE48" s="1198"/>
      <c r="AF48" s="1198" t="s">
        <v>421</v>
      </c>
      <c r="AG48" s="1198" t="s">
        <v>422</v>
      </c>
      <c r="AH48" s="1198"/>
      <c r="AI48" s="1213" t="s">
        <v>423</v>
      </c>
      <c r="AJ48" s="1214"/>
      <c r="AK48" s="1214"/>
      <c r="AL48" s="1214"/>
      <c r="AM48" s="1214"/>
      <c r="AN48" s="1214"/>
      <c r="AO48" s="1214"/>
      <c r="AP48" s="1215"/>
      <c r="AQ48" s="1192" t="s">
        <v>424</v>
      </c>
      <c r="AR48" s="1193"/>
      <c r="AS48" s="1194"/>
      <c r="AT48" s="1198" t="s">
        <v>1</v>
      </c>
      <c r="AU48" s="1198"/>
      <c r="AV48" s="1198"/>
      <c r="AW48" s="1198" t="s">
        <v>425</v>
      </c>
      <c r="AX48" s="1198"/>
      <c r="AY48" s="1198"/>
      <c r="AZ48" s="1198"/>
      <c r="BA48" s="1216"/>
    </row>
    <row r="49" spans="2:53" s="207" customFormat="1" ht="243.75" customHeight="1">
      <c r="B49" s="1209"/>
      <c r="C49" s="1210"/>
      <c r="D49" s="1212"/>
      <c r="E49" s="1213" t="s">
        <v>84</v>
      </c>
      <c r="F49" s="1214"/>
      <c r="G49" s="1214"/>
      <c r="H49" s="1214"/>
      <c r="I49" s="1214"/>
      <c r="J49" s="1215"/>
      <c r="K49" s="1217" t="s">
        <v>438</v>
      </c>
      <c r="L49" s="1217"/>
      <c r="M49" s="1217"/>
      <c r="N49" s="1217"/>
      <c r="O49" s="1217"/>
      <c r="P49" s="1213" t="s">
        <v>427</v>
      </c>
      <c r="Q49" s="1214"/>
      <c r="R49" s="1215"/>
      <c r="S49" s="1216" t="s">
        <v>428</v>
      </c>
      <c r="T49" s="1218"/>
      <c r="U49" s="1218"/>
      <c r="V49" s="1218"/>
      <c r="W49" s="1218"/>
      <c r="X49" s="1219"/>
      <c r="Y49" s="1198"/>
      <c r="Z49" s="1198"/>
      <c r="AA49" s="1198"/>
      <c r="AB49" s="1198"/>
      <c r="AC49" s="1198"/>
      <c r="AD49" s="1198"/>
      <c r="AE49" s="1198"/>
      <c r="AF49" s="1198"/>
      <c r="AG49" s="1198"/>
      <c r="AH49" s="1198"/>
      <c r="AI49" s="1220" t="s">
        <v>429</v>
      </c>
      <c r="AJ49" s="1221"/>
      <c r="AK49" s="1221"/>
      <c r="AL49" s="1221"/>
      <c r="AM49" s="1222"/>
      <c r="AN49" s="1220" t="s">
        <v>436</v>
      </c>
      <c r="AO49" s="1221"/>
      <c r="AP49" s="1222"/>
      <c r="AQ49" s="1195"/>
      <c r="AR49" s="1196"/>
      <c r="AS49" s="1197"/>
      <c r="AT49" s="1198"/>
      <c r="AU49" s="1198"/>
      <c r="AV49" s="1198"/>
      <c r="AW49" s="1198"/>
      <c r="AX49" s="1198"/>
      <c r="AY49" s="1198"/>
      <c r="AZ49" s="1198"/>
      <c r="BA49" s="1216"/>
    </row>
    <row r="50" spans="2:53" s="207" customFormat="1" ht="21" thickBot="1">
      <c r="B50" s="1182">
        <v>1</v>
      </c>
      <c r="C50" s="1182"/>
      <c r="D50" s="1182"/>
      <c r="E50" s="1200">
        <v>2</v>
      </c>
      <c r="F50" s="1204"/>
      <c r="G50" s="1204"/>
      <c r="H50" s="1204"/>
      <c r="I50" s="1204"/>
      <c r="J50" s="1205"/>
      <c r="K50" s="1200">
        <v>3</v>
      </c>
      <c r="L50" s="1204"/>
      <c r="M50" s="1204"/>
      <c r="N50" s="1204"/>
      <c r="O50" s="1204"/>
      <c r="P50" s="1200">
        <v>4</v>
      </c>
      <c r="Q50" s="1204"/>
      <c r="R50" s="1204"/>
      <c r="S50" s="1200">
        <v>5</v>
      </c>
      <c r="T50" s="1204"/>
      <c r="U50" s="1204"/>
      <c r="V50" s="1204"/>
      <c r="W50" s="1204"/>
      <c r="X50" s="1204"/>
      <c r="Y50" s="1200">
        <v>6</v>
      </c>
      <c r="Z50" s="1204"/>
      <c r="AA50" s="1204"/>
      <c r="AB50" s="1204"/>
      <c r="AC50" s="1204"/>
      <c r="AD50" s="1200">
        <v>7</v>
      </c>
      <c r="AE50" s="1204"/>
      <c r="AF50" s="212">
        <v>8</v>
      </c>
      <c r="AG50" s="1200">
        <v>9</v>
      </c>
      <c r="AH50" s="1204"/>
      <c r="AI50" s="1200">
        <v>10</v>
      </c>
      <c r="AJ50" s="1204"/>
      <c r="AK50" s="1204"/>
      <c r="AL50" s="1204"/>
      <c r="AM50" s="1204"/>
      <c r="AN50" s="1200">
        <v>11</v>
      </c>
      <c r="AO50" s="1204"/>
      <c r="AP50" s="1204"/>
      <c r="AQ50" s="1200">
        <v>12</v>
      </c>
      <c r="AR50" s="1204"/>
      <c r="AS50" s="1204"/>
      <c r="AT50" s="1199">
        <v>13</v>
      </c>
      <c r="AU50" s="1199"/>
      <c r="AV50" s="1199"/>
      <c r="AW50" s="1199">
        <v>14</v>
      </c>
      <c r="AX50" s="1199"/>
      <c r="AY50" s="1199"/>
      <c r="AZ50" s="1199"/>
      <c r="BA50" s="1200"/>
    </row>
    <row r="51" spans="2:53" s="207" customFormat="1" ht="18" customHeight="1">
      <c r="B51" s="1201"/>
      <c r="C51" s="1202"/>
      <c r="D51" s="1202"/>
      <c r="E51" s="1185"/>
      <c r="F51" s="1186"/>
      <c r="G51" s="1186"/>
      <c r="H51" s="1186"/>
      <c r="I51" s="1186"/>
      <c r="J51" s="1203"/>
      <c r="K51" s="1185"/>
      <c r="L51" s="1186"/>
      <c r="M51" s="1186"/>
      <c r="N51" s="1186"/>
      <c r="O51" s="1186"/>
      <c r="P51" s="1185"/>
      <c r="Q51" s="1186"/>
      <c r="R51" s="1186"/>
      <c r="S51" s="1185"/>
      <c r="T51" s="1186"/>
      <c r="U51" s="1186"/>
      <c r="V51" s="1186"/>
      <c r="W51" s="1186"/>
      <c r="X51" s="1186"/>
      <c r="Y51" s="1185"/>
      <c r="Z51" s="1186"/>
      <c r="AA51" s="1186"/>
      <c r="AB51" s="1186"/>
      <c r="AC51" s="1186"/>
      <c r="AD51" s="1185"/>
      <c r="AE51" s="1186"/>
      <c r="AF51" s="214"/>
      <c r="AG51" s="1185"/>
      <c r="AH51" s="1186"/>
      <c r="AI51" s="1185"/>
      <c r="AJ51" s="1186"/>
      <c r="AK51" s="1186"/>
      <c r="AL51" s="1186"/>
      <c r="AM51" s="1186"/>
      <c r="AN51" s="1185"/>
      <c r="AO51" s="1186"/>
      <c r="AP51" s="1186"/>
      <c r="AQ51" s="1185"/>
      <c r="AR51" s="1186"/>
      <c r="AS51" s="1186"/>
      <c r="AT51" s="1187" t="s">
        <v>411</v>
      </c>
      <c r="AU51" s="1187"/>
      <c r="AV51" s="1187"/>
      <c r="AW51" s="1187"/>
      <c r="AX51" s="1187"/>
      <c r="AY51" s="1187"/>
      <c r="AZ51" s="1187"/>
      <c r="BA51" s="1188"/>
    </row>
    <row r="52" spans="2:53" s="207" customFormat="1" ht="18" customHeight="1">
      <c r="B52" s="1189"/>
      <c r="C52" s="1190"/>
      <c r="D52" s="1190"/>
      <c r="E52" s="1167"/>
      <c r="F52" s="1168"/>
      <c r="G52" s="1168"/>
      <c r="H52" s="1168"/>
      <c r="I52" s="1168"/>
      <c r="J52" s="1191"/>
      <c r="K52" s="1167"/>
      <c r="L52" s="1168"/>
      <c r="M52" s="1168"/>
      <c r="N52" s="1168"/>
      <c r="O52" s="1168"/>
      <c r="P52" s="1167"/>
      <c r="Q52" s="1168"/>
      <c r="R52" s="1168"/>
      <c r="S52" s="1167"/>
      <c r="T52" s="1168"/>
      <c r="U52" s="1168"/>
      <c r="V52" s="1168"/>
      <c r="W52" s="1168"/>
      <c r="X52" s="1168"/>
      <c r="Y52" s="1167"/>
      <c r="Z52" s="1168"/>
      <c r="AA52" s="1168"/>
      <c r="AB52" s="1168"/>
      <c r="AC52" s="1168"/>
      <c r="AD52" s="1167"/>
      <c r="AE52" s="1168"/>
      <c r="AF52" s="216"/>
      <c r="AG52" s="1167"/>
      <c r="AH52" s="1168"/>
      <c r="AI52" s="1167"/>
      <c r="AJ52" s="1168"/>
      <c r="AK52" s="1168"/>
      <c r="AL52" s="1168"/>
      <c r="AM52" s="1168"/>
      <c r="AN52" s="1167"/>
      <c r="AO52" s="1168"/>
      <c r="AP52" s="1168"/>
      <c r="AQ52" s="1167"/>
      <c r="AR52" s="1168"/>
      <c r="AS52" s="1168"/>
      <c r="AT52" s="1183" t="s">
        <v>431</v>
      </c>
      <c r="AU52" s="1183"/>
      <c r="AV52" s="1183"/>
      <c r="AW52" s="1183"/>
      <c r="AX52" s="1183"/>
      <c r="AY52" s="1183"/>
      <c r="AZ52" s="1183"/>
      <c r="BA52" s="1184"/>
    </row>
    <row r="53" spans="2:53" s="207" customFormat="1" ht="18" customHeight="1">
      <c r="B53" s="1189"/>
      <c r="C53" s="1190"/>
      <c r="D53" s="1190"/>
      <c r="E53" s="1167"/>
      <c r="F53" s="1168"/>
      <c r="G53" s="1168"/>
      <c r="H53" s="1168"/>
      <c r="I53" s="1168"/>
      <c r="J53" s="1191"/>
      <c r="K53" s="1167"/>
      <c r="L53" s="1168"/>
      <c r="M53" s="1168"/>
      <c r="N53" s="1168"/>
      <c r="O53" s="1168"/>
      <c r="P53" s="1167"/>
      <c r="Q53" s="1168"/>
      <c r="R53" s="1168"/>
      <c r="S53" s="1167"/>
      <c r="T53" s="1168"/>
      <c r="U53" s="1168"/>
      <c r="V53" s="1168"/>
      <c r="W53" s="1168"/>
      <c r="X53" s="1168"/>
      <c r="Y53" s="1167"/>
      <c r="Z53" s="1168"/>
      <c r="AA53" s="1168"/>
      <c r="AB53" s="1168"/>
      <c r="AC53" s="1168"/>
      <c r="AD53" s="1167"/>
      <c r="AE53" s="1168"/>
      <c r="AF53" s="216"/>
      <c r="AG53" s="1167"/>
      <c r="AH53" s="1168"/>
      <c r="AI53" s="1167"/>
      <c r="AJ53" s="1168"/>
      <c r="AK53" s="1168"/>
      <c r="AL53" s="1168"/>
      <c r="AM53" s="1168"/>
      <c r="AN53" s="1167"/>
      <c r="AO53" s="1168"/>
      <c r="AP53" s="1168"/>
      <c r="AQ53" s="1167"/>
      <c r="AR53" s="1168"/>
      <c r="AS53" s="1168"/>
      <c r="AT53" s="1183"/>
      <c r="AU53" s="1183"/>
      <c r="AV53" s="1183"/>
      <c r="AW53" s="1183"/>
      <c r="AX53" s="1183"/>
      <c r="AY53" s="1183"/>
      <c r="AZ53" s="1183"/>
      <c r="BA53" s="1184"/>
    </row>
    <row r="54" spans="2:53" s="207" customFormat="1" ht="21" thickBot="1">
      <c r="B54" s="1181"/>
      <c r="C54" s="1182"/>
      <c r="D54" s="1182"/>
      <c r="E54" s="1175"/>
      <c r="F54" s="1176"/>
      <c r="G54" s="1176"/>
      <c r="H54" s="1176"/>
      <c r="I54" s="1176"/>
      <c r="J54" s="1177"/>
      <c r="K54" s="1175"/>
      <c r="L54" s="1176"/>
      <c r="M54" s="1176"/>
      <c r="N54" s="1176"/>
      <c r="O54" s="1176"/>
      <c r="P54" s="1175"/>
      <c r="Q54" s="1176"/>
      <c r="R54" s="1176"/>
      <c r="S54" s="1175"/>
      <c r="T54" s="1176"/>
      <c r="U54" s="1176"/>
      <c r="V54" s="1176"/>
      <c r="W54" s="1176"/>
      <c r="X54" s="1176"/>
      <c r="Y54" s="1175"/>
      <c r="Z54" s="1176"/>
      <c r="AA54" s="1176"/>
      <c r="AB54" s="1176"/>
      <c r="AC54" s="1176"/>
      <c r="AD54" s="1175"/>
      <c r="AE54" s="1176"/>
      <c r="AF54" s="218"/>
      <c r="AG54" s="1175"/>
      <c r="AH54" s="1176"/>
      <c r="AI54" s="1175"/>
      <c r="AJ54" s="1176"/>
      <c r="AK54" s="1176"/>
      <c r="AL54" s="1176"/>
      <c r="AM54" s="1176"/>
      <c r="AN54" s="1175"/>
      <c r="AO54" s="1176"/>
      <c r="AP54" s="1176"/>
      <c r="AQ54" s="1175"/>
      <c r="AR54" s="1176"/>
      <c r="AS54" s="1177"/>
      <c r="AT54" s="1178"/>
      <c r="AU54" s="1179"/>
      <c r="AV54" s="1180"/>
      <c r="AW54" s="1183"/>
      <c r="AX54" s="1183"/>
      <c r="AY54" s="1183"/>
      <c r="AZ54" s="1183"/>
      <c r="BA54" s="1184"/>
    </row>
    <row r="55" spans="2:53" s="207" customFormat="1" ht="18" customHeight="1" thickBot="1">
      <c r="B55" s="1169" t="s">
        <v>432</v>
      </c>
      <c r="C55" s="1169"/>
      <c r="D55" s="1169"/>
      <c r="E55" s="1169"/>
      <c r="F55" s="1169"/>
      <c r="G55" s="1169"/>
      <c r="H55" s="1169"/>
      <c r="I55" s="1169"/>
      <c r="J55" s="1169"/>
      <c r="K55" s="1169"/>
      <c r="L55" s="1169"/>
      <c r="M55" s="1169"/>
      <c r="N55" s="1169"/>
      <c r="O55" s="1169"/>
      <c r="P55" s="1169"/>
      <c r="Q55" s="1169"/>
      <c r="R55" s="1169"/>
      <c r="S55" s="1169"/>
      <c r="T55" s="1169"/>
      <c r="U55" s="1169"/>
      <c r="V55" s="1169"/>
      <c r="W55" s="1169"/>
      <c r="X55" s="1169"/>
      <c r="Y55" s="1169"/>
      <c r="Z55" s="1169"/>
      <c r="AA55" s="1169"/>
      <c r="AB55" s="1169"/>
      <c r="AC55" s="1169"/>
      <c r="AD55" s="1169"/>
      <c r="AE55" s="1169"/>
      <c r="AF55" s="1169"/>
      <c r="AG55" s="1169"/>
      <c r="AH55" s="1169"/>
      <c r="AI55" s="1169"/>
      <c r="AJ55" s="1169"/>
      <c r="AK55" s="1169"/>
      <c r="AL55" s="1169"/>
      <c r="AM55" s="1169"/>
      <c r="AN55" s="1169"/>
      <c r="AO55" s="1169"/>
      <c r="AP55" s="1169"/>
      <c r="AQ55" s="1169"/>
      <c r="AR55" s="1169"/>
      <c r="AS55" s="1169"/>
      <c r="AT55" s="1170" t="s">
        <v>413</v>
      </c>
      <c r="AU55" s="1171"/>
      <c r="AV55" s="1172"/>
      <c r="AW55" s="1173"/>
      <c r="AX55" s="1173"/>
      <c r="AY55" s="1173"/>
      <c r="AZ55" s="1173"/>
      <c r="BA55" s="1174"/>
    </row>
    <row r="56" spans="2:53" s="203" customFormat="1" ht="18" customHeight="1"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20"/>
      <c r="AU56" s="220"/>
      <c r="AV56" s="220"/>
      <c r="AW56" s="221"/>
      <c r="AX56" s="221"/>
      <c r="AY56" s="221"/>
      <c r="AZ56" s="221"/>
      <c r="BA56" s="221"/>
    </row>
  </sheetData>
  <mergeCells count="384">
    <mergeCell ref="B7:C7"/>
    <mergeCell ref="D7:E7"/>
    <mergeCell ref="F7:P7"/>
    <mergeCell ref="AC7:AK7"/>
    <mergeCell ref="AL7:BA7"/>
    <mergeCell ref="B8:C8"/>
    <mergeCell ref="D8:E8"/>
    <mergeCell ref="AT1:BA1"/>
    <mergeCell ref="B2:D2"/>
    <mergeCell ref="B4:C6"/>
    <mergeCell ref="D4:E6"/>
    <mergeCell ref="F4:BA5"/>
    <mergeCell ref="F6:P6"/>
    <mergeCell ref="Q6:AB6"/>
    <mergeCell ref="AC6:AK6"/>
    <mergeCell ref="AL6:BA6"/>
    <mergeCell ref="F8:P8"/>
    <mergeCell ref="Q8:AB8"/>
    <mergeCell ref="AC8:AK8"/>
    <mergeCell ref="AL8:BA8"/>
    <mergeCell ref="B10:C10"/>
    <mergeCell ref="D10:E10"/>
    <mergeCell ref="F10:P10"/>
    <mergeCell ref="AC10:AK10"/>
    <mergeCell ref="AL10:BA10"/>
    <mergeCell ref="B11:C11"/>
    <mergeCell ref="D11:E11"/>
    <mergeCell ref="F11:P11"/>
    <mergeCell ref="AC11:AK11"/>
    <mergeCell ref="AL11:BA11"/>
    <mergeCell ref="B9:C9"/>
    <mergeCell ref="D9:E9"/>
    <mergeCell ref="F9:P9"/>
    <mergeCell ref="Q9:AB9"/>
    <mergeCell ref="AC9:AK9"/>
    <mergeCell ref="AL9:BA9"/>
    <mergeCell ref="B14:AN14"/>
    <mergeCell ref="B15:AX15"/>
    <mergeCell ref="B17:C18"/>
    <mergeCell ref="D17:D18"/>
    <mergeCell ref="E17:O17"/>
    <mergeCell ref="P17:X17"/>
    <mergeCell ref="Y17:AC18"/>
    <mergeCell ref="AD17:AE18"/>
    <mergeCell ref="AF17:AF18"/>
    <mergeCell ref="AG17:AH18"/>
    <mergeCell ref="AI17:AP17"/>
    <mergeCell ref="AQ17:AS18"/>
    <mergeCell ref="AT17:AV18"/>
    <mergeCell ref="AW17:BA18"/>
    <mergeCell ref="E18:J18"/>
    <mergeCell ref="K18:O18"/>
    <mergeCell ref="P18:R18"/>
    <mergeCell ref="S18:X18"/>
    <mergeCell ref="AI18:AM18"/>
    <mergeCell ref="AN18:AP18"/>
    <mergeCell ref="AW19:BA19"/>
    <mergeCell ref="B20:C20"/>
    <mergeCell ref="E20:J20"/>
    <mergeCell ref="K20:O20"/>
    <mergeCell ref="P20:R20"/>
    <mergeCell ref="S20:X20"/>
    <mergeCell ref="Y20:AC20"/>
    <mergeCell ref="AD20:AE20"/>
    <mergeCell ref="AD19:AE19"/>
    <mergeCell ref="AG19:AH19"/>
    <mergeCell ref="AI19:AM19"/>
    <mergeCell ref="AN19:AP19"/>
    <mergeCell ref="AQ19:AS19"/>
    <mergeCell ref="AT19:AV19"/>
    <mergeCell ref="B19:C19"/>
    <mergeCell ref="E19:J19"/>
    <mergeCell ref="K19:O19"/>
    <mergeCell ref="P19:R19"/>
    <mergeCell ref="S19:X19"/>
    <mergeCell ref="Y19:AC19"/>
    <mergeCell ref="AN20:AP20"/>
    <mergeCell ref="AQ20:AS20"/>
    <mergeCell ref="AT20:AV20"/>
    <mergeCell ref="AW20:BA20"/>
    <mergeCell ref="B21:C21"/>
    <mergeCell ref="E21:J21"/>
    <mergeCell ref="K21:O21"/>
    <mergeCell ref="P21:R21"/>
    <mergeCell ref="S21:X21"/>
    <mergeCell ref="Y21:AC21"/>
    <mergeCell ref="AW21:BA21"/>
    <mergeCell ref="AD21:AE21"/>
    <mergeCell ref="AG21:AH21"/>
    <mergeCell ref="AI21:AM21"/>
    <mergeCell ref="AN21:AP21"/>
    <mergeCell ref="AQ21:AS21"/>
    <mergeCell ref="AT21:AV21"/>
    <mergeCell ref="AG20:AH20"/>
    <mergeCell ref="AW23:BA23"/>
    <mergeCell ref="AD23:AE23"/>
    <mergeCell ref="AG23:AH23"/>
    <mergeCell ref="AI23:AM23"/>
    <mergeCell ref="AN23:AP23"/>
    <mergeCell ref="AQ23:AS23"/>
    <mergeCell ref="AT23:AV23"/>
    <mergeCell ref="P22:R22"/>
    <mergeCell ref="S22:X22"/>
    <mergeCell ref="Y22:AC22"/>
    <mergeCell ref="AD22:AE22"/>
    <mergeCell ref="AG22:AH22"/>
    <mergeCell ref="AI22:AM22"/>
    <mergeCell ref="AN22:AP22"/>
    <mergeCell ref="AQ22:AS22"/>
    <mergeCell ref="AT22:AV22"/>
    <mergeCell ref="AW22:BA22"/>
    <mergeCell ref="AI28:AP28"/>
    <mergeCell ref="AQ28:AS29"/>
    <mergeCell ref="AT28:AV29"/>
    <mergeCell ref="K22:O22"/>
    <mergeCell ref="B23:C23"/>
    <mergeCell ref="E23:J23"/>
    <mergeCell ref="K23:O23"/>
    <mergeCell ref="P23:R23"/>
    <mergeCell ref="S23:X23"/>
    <mergeCell ref="Y23:AC23"/>
    <mergeCell ref="B22:C22"/>
    <mergeCell ref="E22:J22"/>
    <mergeCell ref="P30:R30"/>
    <mergeCell ref="S30:X30"/>
    <mergeCell ref="Y30:AC30"/>
    <mergeCell ref="AN31:AP31"/>
    <mergeCell ref="AQ31:AS31"/>
    <mergeCell ref="B24:AS24"/>
    <mergeCell ref="AT24:AV24"/>
    <mergeCell ref="AW24:BA24"/>
    <mergeCell ref="B26:AX26"/>
    <mergeCell ref="B28:C29"/>
    <mergeCell ref="D28:D29"/>
    <mergeCell ref="E28:O28"/>
    <mergeCell ref="P28:X28"/>
    <mergeCell ref="Y28:AC29"/>
    <mergeCell ref="AW28:BA29"/>
    <mergeCell ref="E29:J29"/>
    <mergeCell ref="K29:O29"/>
    <mergeCell ref="P29:R29"/>
    <mergeCell ref="S29:X29"/>
    <mergeCell ref="AI29:AM29"/>
    <mergeCell ref="AN29:AP29"/>
    <mergeCell ref="AD28:AE29"/>
    <mergeCell ref="AF28:AF29"/>
    <mergeCell ref="AG28:AH29"/>
    <mergeCell ref="AT33:AV33"/>
    <mergeCell ref="AW33:BA33"/>
    <mergeCell ref="B33:C33"/>
    <mergeCell ref="E33:J33"/>
    <mergeCell ref="K33:O33"/>
    <mergeCell ref="AW30:BA30"/>
    <mergeCell ref="B31:C31"/>
    <mergeCell ref="E31:J31"/>
    <mergeCell ref="K31:O31"/>
    <mergeCell ref="P31:R31"/>
    <mergeCell ref="S31:X31"/>
    <mergeCell ref="Y31:AC31"/>
    <mergeCell ref="AD31:AE31"/>
    <mergeCell ref="AG31:AH31"/>
    <mergeCell ref="AI31:AM31"/>
    <mergeCell ref="AD30:AE30"/>
    <mergeCell ref="AG30:AH30"/>
    <mergeCell ref="AI30:AM30"/>
    <mergeCell ref="AN30:AP30"/>
    <mergeCell ref="AQ30:AS30"/>
    <mergeCell ref="AT30:AV30"/>
    <mergeCell ref="B30:C30"/>
    <mergeCell ref="E30:J30"/>
    <mergeCell ref="K30:O30"/>
    <mergeCell ref="AT31:AV31"/>
    <mergeCell ref="AW31:BA31"/>
    <mergeCell ref="B32:C32"/>
    <mergeCell ref="E32:J32"/>
    <mergeCell ref="K32:O32"/>
    <mergeCell ref="P32:R32"/>
    <mergeCell ref="S32:X32"/>
    <mergeCell ref="Y32:AC32"/>
    <mergeCell ref="AW32:BA32"/>
    <mergeCell ref="AD32:AE32"/>
    <mergeCell ref="AG32:AH32"/>
    <mergeCell ref="AI32:AM32"/>
    <mergeCell ref="AN32:AP32"/>
    <mergeCell ref="AQ32:AS32"/>
    <mergeCell ref="AT32:AV32"/>
    <mergeCell ref="P33:R33"/>
    <mergeCell ref="S33:X33"/>
    <mergeCell ref="Y33:AC33"/>
    <mergeCell ref="AD33:AE33"/>
    <mergeCell ref="B35:AS35"/>
    <mergeCell ref="AT35:AV35"/>
    <mergeCell ref="AW35:BA35"/>
    <mergeCell ref="B34:C34"/>
    <mergeCell ref="E34:J34"/>
    <mergeCell ref="K34:O34"/>
    <mergeCell ref="P34:R34"/>
    <mergeCell ref="S34:X34"/>
    <mergeCell ref="Y34:AC34"/>
    <mergeCell ref="AW34:BA34"/>
    <mergeCell ref="AD34:AE34"/>
    <mergeCell ref="AG34:AH34"/>
    <mergeCell ref="AI34:AM34"/>
    <mergeCell ref="AN34:AP34"/>
    <mergeCell ref="AQ34:AS34"/>
    <mergeCell ref="AT34:AV34"/>
    <mergeCell ref="AG33:AH33"/>
    <mergeCell ref="AI33:AM33"/>
    <mergeCell ref="AN33:AP33"/>
    <mergeCell ref="AQ33:AS33"/>
    <mergeCell ref="B37:AX37"/>
    <mergeCell ref="B38:C39"/>
    <mergeCell ref="D38:D39"/>
    <mergeCell ref="E38:O38"/>
    <mergeCell ref="P38:X38"/>
    <mergeCell ref="Y38:AC39"/>
    <mergeCell ref="AW38:BA39"/>
    <mergeCell ref="E39:J39"/>
    <mergeCell ref="K39:O39"/>
    <mergeCell ref="P39:R39"/>
    <mergeCell ref="S39:X39"/>
    <mergeCell ref="AI39:AM39"/>
    <mergeCell ref="AN39:AP39"/>
    <mergeCell ref="AD38:AE39"/>
    <mergeCell ref="AF38:AF39"/>
    <mergeCell ref="AG38:AH39"/>
    <mergeCell ref="AI38:AP38"/>
    <mergeCell ref="AQ38:AS39"/>
    <mergeCell ref="AT38:AV39"/>
    <mergeCell ref="AW40:BA40"/>
    <mergeCell ref="B41:C41"/>
    <mergeCell ref="E41:J41"/>
    <mergeCell ref="K41:O41"/>
    <mergeCell ref="P41:R41"/>
    <mergeCell ref="S41:X41"/>
    <mergeCell ref="Y41:AC41"/>
    <mergeCell ref="AD41:AE41"/>
    <mergeCell ref="AG41:AH41"/>
    <mergeCell ref="AI41:AM41"/>
    <mergeCell ref="AD40:AE40"/>
    <mergeCell ref="AG40:AH40"/>
    <mergeCell ref="AI40:AM40"/>
    <mergeCell ref="AN40:AP40"/>
    <mergeCell ref="AQ40:AS40"/>
    <mergeCell ref="AT40:AV40"/>
    <mergeCell ref="B40:C40"/>
    <mergeCell ref="E40:J40"/>
    <mergeCell ref="K40:O40"/>
    <mergeCell ref="P40:R40"/>
    <mergeCell ref="S40:X40"/>
    <mergeCell ref="Y40:AC40"/>
    <mergeCell ref="AN41:AP41"/>
    <mergeCell ref="AQ41:AS41"/>
    <mergeCell ref="AG43:AH43"/>
    <mergeCell ref="AI43:AM43"/>
    <mergeCell ref="AT41:AV41"/>
    <mergeCell ref="AW41:BA41"/>
    <mergeCell ref="B42:C42"/>
    <mergeCell ref="E42:J42"/>
    <mergeCell ref="K42:O42"/>
    <mergeCell ref="P42:R42"/>
    <mergeCell ref="S42:X42"/>
    <mergeCell ref="Y42:AC42"/>
    <mergeCell ref="AW42:BA42"/>
    <mergeCell ref="AD42:AE42"/>
    <mergeCell ref="AG42:AH42"/>
    <mergeCell ref="AI42:AM42"/>
    <mergeCell ref="AN42:AP42"/>
    <mergeCell ref="AQ42:AS42"/>
    <mergeCell ref="AT42:AV42"/>
    <mergeCell ref="AN43:AP43"/>
    <mergeCell ref="AQ43:AS43"/>
    <mergeCell ref="AT43:AV43"/>
    <mergeCell ref="AW43:BA43"/>
    <mergeCell ref="B43:C43"/>
    <mergeCell ref="E43:J43"/>
    <mergeCell ref="K43:O43"/>
    <mergeCell ref="B44:C44"/>
    <mergeCell ref="E44:J44"/>
    <mergeCell ref="K44:O44"/>
    <mergeCell ref="P44:R44"/>
    <mergeCell ref="S44:X44"/>
    <mergeCell ref="Y44:AC44"/>
    <mergeCell ref="AW44:BA44"/>
    <mergeCell ref="AD44:AE44"/>
    <mergeCell ref="AG44:AH44"/>
    <mergeCell ref="AI44:AM44"/>
    <mergeCell ref="AN44:AP44"/>
    <mergeCell ref="AQ44:AS44"/>
    <mergeCell ref="AT44:AV44"/>
    <mergeCell ref="P43:R43"/>
    <mergeCell ref="S43:X43"/>
    <mergeCell ref="Y43:AC43"/>
    <mergeCell ref="AD43:AE43"/>
    <mergeCell ref="B45:AS45"/>
    <mergeCell ref="AT45:AV45"/>
    <mergeCell ref="AW45:BA45"/>
    <mergeCell ref="B47:AR47"/>
    <mergeCell ref="B48:C49"/>
    <mergeCell ref="D48:D49"/>
    <mergeCell ref="E48:O48"/>
    <mergeCell ref="P48:X48"/>
    <mergeCell ref="Y48:AC49"/>
    <mergeCell ref="AW48:BA49"/>
    <mergeCell ref="E49:J49"/>
    <mergeCell ref="K49:O49"/>
    <mergeCell ref="P49:R49"/>
    <mergeCell ref="S49:X49"/>
    <mergeCell ref="AI49:AM49"/>
    <mergeCell ref="AN49:AP49"/>
    <mergeCell ref="AD48:AE49"/>
    <mergeCell ref="AF48:AF49"/>
    <mergeCell ref="AG48:AH49"/>
    <mergeCell ref="AI48:AP48"/>
    <mergeCell ref="AQ48:AS49"/>
    <mergeCell ref="AT48:AV49"/>
    <mergeCell ref="AW50:BA50"/>
    <mergeCell ref="B51:D51"/>
    <mergeCell ref="E51:J51"/>
    <mergeCell ref="K51:O51"/>
    <mergeCell ref="P51:R51"/>
    <mergeCell ref="S51:X51"/>
    <mergeCell ref="Y51:AC51"/>
    <mergeCell ref="AD51:AE51"/>
    <mergeCell ref="AG51:AH51"/>
    <mergeCell ref="AI51:AM51"/>
    <mergeCell ref="AD50:AE50"/>
    <mergeCell ref="AG50:AH50"/>
    <mergeCell ref="AI50:AM50"/>
    <mergeCell ref="AN50:AP50"/>
    <mergeCell ref="AQ50:AS50"/>
    <mergeCell ref="AT50:AV50"/>
    <mergeCell ref="B50:D50"/>
    <mergeCell ref="E50:J50"/>
    <mergeCell ref="K50:O50"/>
    <mergeCell ref="P50:R50"/>
    <mergeCell ref="S50:X50"/>
    <mergeCell ref="Y50:AC50"/>
    <mergeCell ref="AN51:AP51"/>
    <mergeCell ref="AQ51:AS51"/>
    <mergeCell ref="AT51:AV51"/>
    <mergeCell ref="AN53:AP53"/>
    <mergeCell ref="AQ53:AS53"/>
    <mergeCell ref="AT53:AV53"/>
    <mergeCell ref="AW51:BA51"/>
    <mergeCell ref="B52:D52"/>
    <mergeCell ref="E52:J52"/>
    <mergeCell ref="K52:O52"/>
    <mergeCell ref="P52:R52"/>
    <mergeCell ref="S52:X52"/>
    <mergeCell ref="Y52:AC52"/>
    <mergeCell ref="AW52:BA52"/>
    <mergeCell ref="AD52:AE52"/>
    <mergeCell ref="AG52:AH52"/>
    <mergeCell ref="AI52:AM52"/>
    <mergeCell ref="AN52:AP52"/>
    <mergeCell ref="AQ52:AS52"/>
    <mergeCell ref="AT52:AV52"/>
    <mergeCell ref="AW53:BA53"/>
    <mergeCell ref="B53:D53"/>
    <mergeCell ref="E53:J53"/>
    <mergeCell ref="K53:O53"/>
    <mergeCell ref="P53:R53"/>
    <mergeCell ref="S53:X53"/>
    <mergeCell ref="Y53:AC53"/>
    <mergeCell ref="AD53:AE53"/>
    <mergeCell ref="AG53:AH53"/>
    <mergeCell ref="AI53:AM53"/>
    <mergeCell ref="B55:AS55"/>
    <mergeCell ref="AT55:AV55"/>
    <mergeCell ref="AW55:BA55"/>
    <mergeCell ref="AD54:AE54"/>
    <mergeCell ref="AG54:AH54"/>
    <mergeCell ref="AI54:AM54"/>
    <mergeCell ref="AN54:AP54"/>
    <mergeCell ref="AQ54:AS54"/>
    <mergeCell ref="AT54:AV54"/>
    <mergeCell ref="B54:D54"/>
    <mergeCell ref="E54:J54"/>
    <mergeCell ref="K54:O54"/>
    <mergeCell ref="P54:R54"/>
    <mergeCell ref="S54:X54"/>
    <mergeCell ref="Y54:AC54"/>
    <mergeCell ref="AW54:BA54"/>
  </mergeCells>
  <printOptions horizontalCentered="1"/>
  <pageMargins left="0.78740157480314965" right="0.39370078740157483" top="0.78740157480314965" bottom="0.78740157480314965" header="0.59055118110236227" footer="0.31496062992125984"/>
  <pageSetup paperSize="8" scale="50" fitToHeight="0" orientation="landscape" r:id="rId1"/>
  <headerFooter differentFirst="1">
    <oddHeader>&amp;R&amp;"Times New Roman,обычный"&amp;16Форма 0505XXX с. &amp;P</oddHeader>
  </headerFooter>
  <rowBreaks count="1" manualBreakCount="1">
    <brk id="35" max="5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85"/>
  <sheetViews>
    <sheetView showRuler="0" view="pageBreakPreview" zoomScale="55" zoomScaleNormal="80" zoomScaleSheetLayoutView="55" zoomScalePageLayoutView="50" workbookViewId="0">
      <selection activeCell="B2" sqref="B2:S17"/>
    </sheetView>
  </sheetViews>
  <sheetFormatPr defaultRowHeight="15"/>
  <cols>
    <col min="1" max="1" width="1.5703125" style="199" customWidth="1"/>
    <col min="2" max="2" width="10.5703125" style="199" customWidth="1"/>
    <col min="3" max="3" width="23" style="199" customWidth="1"/>
    <col min="4" max="4" width="26" style="199" customWidth="1"/>
    <col min="5" max="5" width="23.85546875" style="199" customWidth="1"/>
    <col min="6" max="6" width="31.5703125" style="199" customWidth="1"/>
    <col min="7" max="7" width="22" style="199" customWidth="1"/>
    <col min="8" max="8" width="14" style="199" customWidth="1"/>
    <col min="9" max="9" width="16.28515625" style="199" customWidth="1"/>
    <col min="10" max="10" width="23.28515625" style="199" customWidth="1"/>
    <col min="11" max="11" width="15.7109375" style="199" customWidth="1"/>
    <col min="12" max="12" width="19.140625" style="199" customWidth="1"/>
    <col min="13" max="13" width="14.28515625" style="199" customWidth="1"/>
    <col min="14" max="14" width="19.5703125" style="199" customWidth="1"/>
    <col min="15" max="15" width="15.85546875" style="199" customWidth="1"/>
    <col min="16" max="16" width="12.42578125" style="199" customWidth="1"/>
    <col min="17" max="17" width="17.85546875" style="199" customWidth="1"/>
    <col min="18" max="18" width="26.5703125" style="199" customWidth="1"/>
    <col min="19" max="19" width="23.7109375" style="199" customWidth="1"/>
    <col min="20" max="24" width="4.140625" style="199" customWidth="1"/>
    <col min="25" max="26" width="9.140625" style="199"/>
    <col min="27" max="28" width="1.28515625" style="199" customWidth="1"/>
    <col min="29" max="29" width="9.140625" style="199"/>
    <col min="30" max="32" width="1.28515625" style="199" customWidth="1"/>
    <col min="33" max="59" width="9.140625" style="199"/>
    <col min="60" max="62" width="3" style="199" customWidth="1"/>
    <col min="63" max="84" width="1.28515625" style="199" customWidth="1"/>
    <col min="85" max="89" width="9.140625" style="199"/>
    <col min="90" max="90" width="9.85546875" style="199" customWidth="1"/>
    <col min="91" max="91" width="3.42578125" style="199" customWidth="1"/>
    <col min="92" max="121" width="9.140625" style="199"/>
    <col min="122" max="123" width="1.28515625" style="199" customWidth="1"/>
    <col min="124" max="125" width="9.140625" style="199"/>
    <col min="126" max="126" width="1.28515625" style="199" customWidth="1"/>
    <col min="127" max="16384" width="9.140625" style="199"/>
  </cols>
  <sheetData>
    <row r="1" spans="2:19" s="225" customFormat="1" ht="20.25">
      <c r="B1" s="223"/>
      <c r="C1" s="223"/>
      <c r="D1" s="224"/>
      <c r="E1" s="224"/>
      <c r="F1" s="224"/>
      <c r="G1" s="224"/>
      <c r="H1" s="224"/>
      <c r="I1" s="224"/>
      <c r="J1" s="224"/>
      <c r="K1" s="224"/>
      <c r="L1" s="200"/>
      <c r="M1" s="200"/>
      <c r="N1" s="200"/>
      <c r="O1" s="200"/>
      <c r="P1" s="200"/>
      <c r="Q1" s="200"/>
      <c r="R1" s="200"/>
      <c r="S1" s="200" t="s">
        <v>440</v>
      </c>
    </row>
    <row r="2" spans="2:19" ht="28.5" customHeight="1">
      <c r="B2" s="1381" t="s">
        <v>441</v>
      </c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  <c r="N2" s="1381"/>
      <c r="O2" s="1381"/>
      <c r="P2" s="1381"/>
      <c r="Q2" s="1381"/>
      <c r="R2" s="1381"/>
      <c r="S2" s="1381"/>
    </row>
    <row r="3" spans="2:19" ht="63" customHeight="1">
      <c r="B3" s="1351"/>
      <c r="C3" s="1351"/>
      <c r="D3" s="1357"/>
      <c r="E3" s="226" t="s">
        <v>1</v>
      </c>
      <c r="F3" s="1213" t="s">
        <v>1058</v>
      </c>
      <c r="G3" s="1284"/>
      <c r="H3" s="1285"/>
      <c r="I3" s="1213" t="s">
        <v>1082</v>
      </c>
      <c r="J3" s="1284"/>
      <c r="K3" s="1284"/>
      <c r="L3" s="1285"/>
      <c r="M3" s="1213" t="s">
        <v>101</v>
      </c>
      <c r="N3" s="1284"/>
      <c r="O3" s="1284"/>
      <c r="P3" s="1285"/>
      <c r="Q3" s="1213" t="s">
        <v>102</v>
      </c>
      <c r="R3" s="1284"/>
      <c r="S3" s="1285"/>
    </row>
    <row r="4" spans="2:19" s="203" customFormat="1" ht="21" thickBot="1">
      <c r="B4" s="1204">
        <v>1</v>
      </c>
      <c r="C4" s="1204"/>
      <c r="D4" s="1205"/>
      <c r="E4" s="227">
        <v>2</v>
      </c>
      <c r="F4" s="1207"/>
      <c r="G4" s="1301"/>
      <c r="H4" s="1208"/>
      <c r="I4" s="1207"/>
      <c r="J4" s="1301"/>
      <c r="K4" s="1301"/>
      <c r="L4" s="1208"/>
      <c r="M4" s="1207"/>
      <c r="N4" s="1301"/>
      <c r="O4" s="1301"/>
      <c r="P4" s="1208"/>
      <c r="Q4" s="1207"/>
      <c r="R4" s="1301"/>
      <c r="S4" s="1208"/>
    </row>
    <row r="5" spans="2:19" s="203" customFormat="1" ht="20.100000000000001" customHeight="1">
      <c r="B5" s="1370" t="s">
        <v>14</v>
      </c>
      <c r="C5" s="1371"/>
      <c r="D5" s="1372"/>
      <c r="E5" s="228"/>
      <c r="F5" s="1373"/>
      <c r="G5" s="1374"/>
      <c r="H5" s="1375"/>
      <c r="I5" s="1373"/>
      <c r="J5" s="1374"/>
      <c r="K5" s="1374"/>
      <c r="L5" s="1375"/>
      <c r="M5" s="1373"/>
      <c r="N5" s="1374"/>
      <c r="O5" s="1374"/>
      <c r="P5" s="1375"/>
      <c r="Q5" s="1373"/>
      <c r="R5" s="1374"/>
      <c r="S5" s="1376"/>
    </row>
    <row r="6" spans="2:19" s="203" customFormat="1" ht="20.100000000000001" customHeight="1">
      <c r="B6" s="1377" t="s">
        <v>412</v>
      </c>
      <c r="C6" s="1267"/>
      <c r="D6" s="1378"/>
      <c r="E6" s="229"/>
      <c r="F6" s="1213"/>
      <c r="G6" s="1214"/>
      <c r="H6" s="1215"/>
      <c r="I6" s="1213"/>
      <c r="J6" s="1214"/>
      <c r="K6" s="1214"/>
      <c r="L6" s="1215"/>
      <c r="M6" s="1213"/>
      <c r="N6" s="1214"/>
      <c r="O6" s="1214"/>
      <c r="P6" s="1215"/>
      <c r="Q6" s="1213"/>
      <c r="R6" s="1214"/>
      <c r="S6" s="1379"/>
    </row>
    <row r="7" spans="2:19" s="203" customFormat="1" ht="20.100000000000001" customHeight="1" thickBot="1">
      <c r="B7" s="1181"/>
      <c r="C7" s="1182"/>
      <c r="D7" s="1230"/>
      <c r="E7" s="230"/>
      <c r="F7" s="1207"/>
      <c r="G7" s="1301"/>
      <c r="H7" s="1208"/>
      <c r="I7" s="1207"/>
      <c r="J7" s="1351"/>
      <c r="K7" s="1351"/>
      <c r="L7" s="1357"/>
      <c r="M7" s="1207"/>
      <c r="N7" s="1301"/>
      <c r="O7" s="1301"/>
      <c r="P7" s="1208"/>
      <c r="Q7" s="1207"/>
      <c r="R7" s="1301"/>
      <c r="S7" s="1380"/>
    </row>
    <row r="8" spans="2:19" s="203" customFormat="1" ht="20.100000000000001" customHeight="1" thickBot="1">
      <c r="B8" s="1232" t="s">
        <v>14</v>
      </c>
      <c r="C8" s="1364"/>
      <c r="D8" s="1364"/>
      <c r="E8" s="219"/>
      <c r="F8" s="1365"/>
      <c r="G8" s="1366"/>
      <c r="H8" s="1367"/>
      <c r="I8" s="1365"/>
      <c r="J8" s="1368"/>
      <c r="K8" s="1368"/>
      <c r="L8" s="1369"/>
      <c r="M8" s="1365"/>
      <c r="N8" s="1368"/>
      <c r="O8" s="1368"/>
      <c r="P8" s="1369"/>
      <c r="Q8" s="1365"/>
      <c r="R8" s="1366"/>
      <c r="S8" s="1367"/>
    </row>
    <row r="9" spans="2:19" s="205" customFormat="1" ht="20.25"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</row>
    <row r="10" spans="2:19" ht="31.5" customHeight="1">
      <c r="B10" s="1352" t="s">
        <v>1067</v>
      </c>
      <c r="C10" s="1352"/>
      <c r="D10" s="1352"/>
      <c r="E10" s="1352"/>
      <c r="F10" s="1352"/>
      <c r="G10" s="1352"/>
      <c r="H10" s="1352"/>
      <c r="I10" s="1352"/>
      <c r="J10" s="1352"/>
      <c r="K10" s="1352"/>
      <c r="L10" s="1352"/>
      <c r="M10" s="1352"/>
      <c r="N10" s="1352"/>
      <c r="O10" s="1352"/>
      <c r="P10" s="1352"/>
      <c r="Q10" s="1352"/>
      <c r="R10" s="1352"/>
      <c r="S10" s="1352"/>
    </row>
    <row r="11" spans="2:19" ht="191.25" customHeight="1">
      <c r="B11" s="1351" t="s">
        <v>83</v>
      </c>
      <c r="C11" s="1356" t="s">
        <v>442</v>
      </c>
      <c r="D11" s="1356" t="s">
        <v>443</v>
      </c>
      <c r="E11" s="1357" t="s">
        <v>444</v>
      </c>
      <c r="F11" s="1217" t="s">
        <v>445</v>
      </c>
      <c r="G11" s="1217" t="s">
        <v>446</v>
      </c>
      <c r="H11" s="1217" t="s">
        <v>447</v>
      </c>
      <c r="I11" s="1213"/>
      <c r="J11" s="1211" t="s">
        <v>448</v>
      </c>
      <c r="K11" s="1213" t="s">
        <v>449</v>
      </c>
      <c r="L11" s="1285"/>
      <c r="M11" s="1217" t="s">
        <v>450</v>
      </c>
      <c r="N11" s="1217"/>
      <c r="O11" s="1217" t="s">
        <v>421</v>
      </c>
      <c r="P11" s="1217"/>
      <c r="Q11" s="1217" t="s">
        <v>451</v>
      </c>
      <c r="R11" s="1217" t="s">
        <v>452</v>
      </c>
      <c r="S11" s="1217" t="s">
        <v>453</v>
      </c>
    </row>
    <row r="12" spans="2:19" s="201" customFormat="1" ht="42.75" customHeight="1">
      <c r="B12" s="1355"/>
      <c r="C12" s="1341"/>
      <c r="D12" s="1341"/>
      <c r="E12" s="1358"/>
      <c r="F12" s="1217"/>
      <c r="G12" s="1217"/>
      <c r="H12" s="1217"/>
      <c r="I12" s="1213"/>
      <c r="J12" s="1212"/>
      <c r="K12" s="229" t="s">
        <v>454</v>
      </c>
      <c r="L12" s="232" t="s">
        <v>436</v>
      </c>
      <c r="M12" s="1217"/>
      <c r="N12" s="1217"/>
      <c r="O12" s="1217"/>
      <c r="P12" s="1217"/>
      <c r="Q12" s="1217"/>
      <c r="R12" s="1217"/>
      <c r="S12" s="1217"/>
    </row>
    <row r="13" spans="2:19" s="201" customFormat="1" ht="21" thickBot="1">
      <c r="B13" s="233">
        <v>1</v>
      </c>
      <c r="C13" s="227">
        <v>2</v>
      </c>
      <c r="D13" s="227">
        <v>3</v>
      </c>
      <c r="E13" s="234">
        <v>4</v>
      </c>
      <c r="F13" s="227">
        <v>5</v>
      </c>
      <c r="G13" s="212">
        <v>6</v>
      </c>
      <c r="H13" s="1200">
        <v>7</v>
      </c>
      <c r="I13" s="1204"/>
      <c r="J13" s="233">
        <v>8</v>
      </c>
      <c r="K13" s="233">
        <v>9</v>
      </c>
      <c r="L13" s="227">
        <v>10</v>
      </c>
      <c r="M13" s="1200">
        <v>11</v>
      </c>
      <c r="N13" s="1204"/>
      <c r="O13" s="1200">
        <v>12</v>
      </c>
      <c r="P13" s="1204"/>
      <c r="Q13" s="212">
        <v>13</v>
      </c>
      <c r="R13" s="212">
        <v>14</v>
      </c>
      <c r="S13" s="212">
        <v>15</v>
      </c>
    </row>
    <row r="14" spans="2:19" ht="46.5" customHeight="1">
      <c r="B14" s="666"/>
      <c r="C14" s="667" t="s">
        <v>1018</v>
      </c>
      <c r="D14" s="668" t="s">
        <v>1021</v>
      </c>
      <c r="E14" s="664">
        <v>96701000</v>
      </c>
      <c r="F14" s="669" t="s">
        <v>1022</v>
      </c>
      <c r="G14" s="665" t="s">
        <v>1023</v>
      </c>
      <c r="H14" s="1359" t="s">
        <v>1031</v>
      </c>
      <c r="I14" s="1360"/>
      <c r="J14" s="669"/>
      <c r="K14" s="670"/>
      <c r="L14" s="669"/>
      <c r="M14" s="1361" t="s">
        <v>1031</v>
      </c>
      <c r="N14" s="1362"/>
      <c r="O14" s="1361" t="s">
        <v>1032</v>
      </c>
      <c r="P14" s="1363"/>
      <c r="Q14" s="671" t="s">
        <v>114</v>
      </c>
      <c r="R14" s="671"/>
      <c r="S14" s="740">
        <f>'1.1 ГЗ бюджет'!E68</f>
        <v>67813.75</v>
      </c>
    </row>
    <row r="15" spans="2:19" s="203" customFormat="1" ht="20.100000000000001" customHeight="1">
      <c r="B15" s="240"/>
      <c r="C15" s="241"/>
      <c r="D15" s="241"/>
      <c r="E15" s="241"/>
      <c r="F15" s="216"/>
      <c r="G15" s="216"/>
      <c r="H15" s="1167"/>
      <c r="I15" s="1191"/>
      <c r="J15" s="242"/>
      <c r="K15" s="243"/>
      <c r="L15" s="243"/>
      <c r="M15" s="1167"/>
      <c r="N15" s="1168"/>
      <c r="O15" s="1167"/>
      <c r="P15" s="1168"/>
      <c r="Q15" s="216"/>
      <c r="R15" s="216"/>
      <c r="S15" s="741"/>
    </row>
    <row r="16" spans="2:19" s="203" customFormat="1" ht="20.100000000000001" customHeight="1" thickBot="1">
      <c r="B16" s="245"/>
      <c r="C16" s="246"/>
      <c r="D16" s="246"/>
      <c r="E16" s="246"/>
      <c r="F16" s="218"/>
      <c r="G16" s="218"/>
      <c r="H16" s="1175"/>
      <c r="I16" s="1177"/>
      <c r="J16" s="247"/>
      <c r="K16" s="248"/>
      <c r="L16" s="248"/>
      <c r="M16" s="1175"/>
      <c r="N16" s="1176"/>
      <c r="O16" s="1175"/>
      <c r="P16" s="1176"/>
      <c r="Q16" s="218"/>
      <c r="R16" s="218"/>
      <c r="S16" s="742"/>
    </row>
    <row r="17" spans="2:29" s="203" customFormat="1" ht="20.100000000000001" customHeight="1" thickBot="1">
      <c r="B17" s="1169" t="s">
        <v>14</v>
      </c>
      <c r="C17" s="1169"/>
      <c r="D17" s="1169"/>
      <c r="E17" s="1169"/>
      <c r="F17" s="1169"/>
      <c r="G17" s="250" t="s">
        <v>54</v>
      </c>
      <c r="H17" s="1172"/>
      <c r="I17" s="1354"/>
      <c r="J17" s="251"/>
      <c r="K17" s="252"/>
      <c r="L17" s="252"/>
      <c r="M17" s="1172"/>
      <c r="N17" s="1348"/>
      <c r="O17" s="1172" t="s">
        <v>54</v>
      </c>
      <c r="P17" s="1348"/>
      <c r="Q17" s="253" t="s">
        <v>54</v>
      </c>
      <c r="R17" s="253" t="s">
        <v>54</v>
      </c>
      <c r="S17" s="740">
        <f>S14</f>
        <v>67813.75</v>
      </c>
    </row>
    <row r="18" spans="2:29" s="203" customFormat="1" ht="20.100000000000001" customHeight="1">
      <c r="B18" s="255"/>
      <c r="C18" s="255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</row>
    <row r="19" spans="2:29" s="203" customFormat="1" ht="45" customHeight="1">
      <c r="B19" s="1217" t="s">
        <v>83</v>
      </c>
      <c r="C19" s="1217" t="s">
        <v>445</v>
      </c>
      <c r="D19" s="1341"/>
      <c r="E19" s="1341"/>
      <c r="F19" s="1207" t="s">
        <v>455</v>
      </c>
      <c r="G19" s="1207" t="s">
        <v>456</v>
      </c>
      <c r="H19" s="1213" t="s">
        <v>457</v>
      </c>
      <c r="I19" s="1190"/>
      <c r="J19" s="1190"/>
      <c r="K19" s="1190"/>
      <c r="L19" s="1190"/>
      <c r="M19" s="1190"/>
      <c r="N19" s="1190"/>
      <c r="O19" s="1190"/>
      <c r="P19" s="1190"/>
      <c r="Q19" s="1190"/>
      <c r="R19" s="1217" t="s">
        <v>458</v>
      </c>
      <c r="S19" s="1217" t="s">
        <v>1</v>
      </c>
      <c r="AA19" s="220"/>
      <c r="AB19" s="220"/>
      <c r="AC19" s="220"/>
    </row>
    <row r="20" spans="2:29" s="205" customFormat="1" ht="81.75" customHeight="1">
      <c r="B20" s="1341"/>
      <c r="C20" s="1341"/>
      <c r="D20" s="1341"/>
      <c r="E20" s="1341"/>
      <c r="F20" s="1349"/>
      <c r="G20" s="1349"/>
      <c r="H20" s="1213" t="s">
        <v>459</v>
      </c>
      <c r="I20" s="1214"/>
      <c r="J20" s="1213" t="s">
        <v>460</v>
      </c>
      <c r="K20" s="1342"/>
      <c r="L20" s="1343"/>
      <c r="M20" s="1344" t="s">
        <v>461</v>
      </c>
      <c r="N20" s="1345"/>
      <c r="O20" s="1213" t="s">
        <v>462</v>
      </c>
      <c r="P20" s="1346"/>
      <c r="Q20" s="1347"/>
      <c r="R20" s="1341"/>
      <c r="S20" s="1341"/>
    </row>
    <row r="21" spans="2:29" s="205" customFormat="1" ht="108" customHeight="1">
      <c r="B21" s="1341"/>
      <c r="C21" s="1341"/>
      <c r="D21" s="1341"/>
      <c r="E21" s="1341"/>
      <c r="F21" s="1220"/>
      <c r="G21" s="1220"/>
      <c r="H21" s="232" t="s">
        <v>454</v>
      </c>
      <c r="I21" s="232" t="s">
        <v>463</v>
      </c>
      <c r="J21" s="232" t="s">
        <v>454</v>
      </c>
      <c r="K21" s="1217" t="s">
        <v>464</v>
      </c>
      <c r="L21" s="1217"/>
      <c r="M21" s="232" t="s">
        <v>454</v>
      </c>
      <c r="N21" s="232" t="s">
        <v>465</v>
      </c>
      <c r="O21" s="256" t="s">
        <v>454</v>
      </c>
      <c r="P21" s="1217" t="s">
        <v>465</v>
      </c>
      <c r="Q21" s="1213"/>
      <c r="R21" s="1341"/>
      <c r="S21" s="1341"/>
      <c r="T21" s="207"/>
      <c r="U21" s="207"/>
      <c r="V21" s="207"/>
    </row>
    <row r="22" spans="2:29" s="205" customFormat="1" ht="21" thickBot="1">
      <c r="B22" s="246">
        <v>1</v>
      </c>
      <c r="C22" s="1335"/>
      <c r="D22" s="1336"/>
      <c r="E22" s="1337"/>
      <c r="F22" s="212">
        <v>16</v>
      </c>
      <c r="G22" s="212">
        <v>17</v>
      </c>
      <c r="H22" s="212">
        <v>18</v>
      </c>
      <c r="I22" s="212">
        <v>19</v>
      </c>
      <c r="J22" s="212">
        <v>20</v>
      </c>
      <c r="K22" s="1200">
        <v>21</v>
      </c>
      <c r="L22" s="1205"/>
      <c r="M22" s="257">
        <v>22</v>
      </c>
      <c r="N22" s="229">
        <v>23</v>
      </c>
      <c r="O22" s="233">
        <v>24</v>
      </c>
      <c r="P22" s="1200">
        <v>25</v>
      </c>
      <c r="Q22" s="1204"/>
      <c r="R22" s="233">
        <v>26</v>
      </c>
      <c r="S22" s="246">
        <v>27</v>
      </c>
      <c r="T22" s="207"/>
      <c r="U22" s="207"/>
      <c r="V22" s="207"/>
    </row>
    <row r="23" spans="2:29" ht="20.25">
      <c r="B23" s="235"/>
      <c r="C23" s="236"/>
      <c r="D23" s="236"/>
      <c r="E23" s="236"/>
      <c r="F23" s="237"/>
      <c r="G23" s="258"/>
      <c r="H23" s="259"/>
      <c r="I23" s="259"/>
      <c r="J23" s="259"/>
      <c r="K23" s="1338"/>
      <c r="L23" s="1339"/>
      <c r="M23" s="260"/>
      <c r="N23" s="229"/>
      <c r="O23" s="261"/>
      <c r="P23" s="1338"/>
      <c r="Q23" s="1340"/>
      <c r="R23" s="262"/>
      <c r="S23" s="214" t="s">
        <v>411</v>
      </c>
      <c r="T23" s="207"/>
      <c r="U23" s="207"/>
      <c r="V23" s="207"/>
    </row>
    <row r="24" spans="2:29" ht="20.25">
      <c r="B24" s="240"/>
      <c r="C24" s="241"/>
      <c r="D24" s="241"/>
      <c r="E24" s="241"/>
      <c r="F24" s="216"/>
      <c r="G24" s="243"/>
      <c r="H24" s="229"/>
      <c r="I24" s="229"/>
      <c r="J24" s="229"/>
      <c r="K24" s="1334"/>
      <c r="L24" s="1334"/>
      <c r="M24" s="229"/>
      <c r="N24" s="229"/>
      <c r="O24" s="229"/>
      <c r="P24" s="1334"/>
      <c r="Q24" s="1334"/>
      <c r="R24" s="243"/>
      <c r="S24" s="216" t="s">
        <v>431</v>
      </c>
      <c r="T24" s="207"/>
      <c r="U24" s="207"/>
      <c r="V24" s="207"/>
    </row>
    <row r="25" spans="2:29" ht="21" thickBot="1">
      <c r="B25" s="245"/>
      <c r="C25" s="246"/>
      <c r="D25" s="246"/>
      <c r="E25" s="246"/>
      <c r="F25" s="216"/>
      <c r="G25" s="243"/>
      <c r="H25" s="229"/>
      <c r="I25" s="229"/>
      <c r="J25" s="229"/>
      <c r="K25" s="1334"/>
      <c r="L25" s="1334"/>
      <c r="M25" s="229"/>
      <c r="N25" s="229"/>
      <c r="O25" s="229"/>
      <c r="P25" s="1334"/>
      <c r="Q25" s="1334"/>
      <c r="R25" s="243"/>
      <c r="S25" s="216"/>
      <c r="T25" s="207"/>
      <c r="U25" s="207"/>
      <c r="V25" s="207"/>
    </row>
    <row r="26" spans="2:29" ht="20.100000000000001" customHeight="1" thickBot="1">
      <c r="B26" s="1169" t="s">
        <v>14</v>
      </c>
      <c r="C26" s="1169"/>
      <c r="D26" s="1169"/>
      <c r="E26" s="1169"/>
      <c r="F26" s="1232"/>
      <c r="G26" s="1232"/>
      <c r="H26" s="1232"/>
      <c r="I26" s="1232"/>
      <c r="J26" s="1232"/>
      <c r="K26" s="1232"/>
      <c r="L26" s="1232"/>
      <c r="M26" s="1232"/>
      <c r="N26" s="1232"/>
      <c r="O26" s="1232"/>
      <c r="P26" s="1232"/>
      <c r="Q26" s="1232"/>
      <c r="R26" s="1232"/>
      <c r="S26" s="263" t="s">
        <v>413</v>
      </c>
      <c r="T26" s="207"/>
      <c r="U26" s="207"/>
      <c r="V26" s="207"/>
    </row>
    <row r="27" spans="2:29" ht="20.100000000000001" customHeight="1">
      <c r="B27" s="264"/>
      <c r="C27" s="264"/>
      <c r="D27" s="265"/>
      <c r="E27" s="265"/>
      <c r="F27" s="265"/>
      <c r="G27" s="265"/>
      <c r="H27" s="265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5"/>
      <c r="T27" s="207"/>
      <c r="U27" s="207"/>
      <c r="V27" s="207"/>
    </row>
    <row r="28" spans="2:29" ht="32.25" customHeight="1">
      <c r="B28" s="1352" t="s">
        <v>466</v>
      </c>
      <c r="C28" s="1352"/>
      <c r="D28" s="1352"/>
      <c r="E28" s="1352"/>
      <c r="F28" s="1352"/>
      <c r="G28" s="1352"/>
      <c r="H28" s="1352"/>
      <c r="I28" s="1352"/>
      <c r="J28" s="1352"/>
      <c r="K28" s="1352"/>
      <c r="L28" s="1352"/>
      <c r="M28" s="1352"/>
      <c r="N28" s="1352"/>
      <c r="O28" s="1352"/>
      <c r="P28" s="1352"/>
      <c r="Q28" s="1352"/>
      <c r="R28" s="1352"/>
      <c r="S28" s="1352"/>
    </row>
    <row r="29" spans="2:29" ht="191.25" customHeight="1">
      <c r="B29" s="1351" t="s">
        <v>83</v>
      </c>
      <c r="C29" s="1356" t="s">
        <v>442</v>
      </c>
      <c r="D29" s="1356" t="s">
        <v>443</v>
      </c>
      <c r="E29" s="1357" t="s">
        <v>444</v>
      </c>
      <c r="F29" s="1217" t="s">
        <v>445</v>
      </c>
      <c r="G29" s="1217" t="s">
        <v>446</v>
      </c>
      <c r="H29" s="1217" t="s">
        <v>447</v>
      </c>
      <c r="I29" s="1213"/>
      <c r="J29" s="1211" t="s">
        <v>448</v>
      </c>
      <c r="K29" s="1213" t="s">
        <v>449</v>
      </c>
      <c r="L29" s="1285"/>
      <c r="M29" s="1217" t="s">
        <v>450</v>
      </c>
      <c r="N29" s="1217"/>
      <c r="O29" s="1217" t="s">
        <v>421</v>
      </c>
      <c r="P29" s="1217"/>
      <c r="Q29" s="1217" t="s">
        <v>451</v>
      </c>
      <c r="R29" s="1217" t="s">
        <v>452</v>
      </c>
      <c r="S29" s="1217" t="s">
        <v>453</v>
      </c>
    </row>
    <row r="30" spans="2:29" s="201" customFormat="1" ht="42.75" customHeight="1">
      <c r="B30" s="1355"/>
      <c r="C30" s="1341"/>
      <c r="D30" s="1341"/>
      <c r="E30" s="1358"/>
      <c r="F30" s="1217"/>
      <c r="G30" s="1217"/>
      <c r="H30" s="1217"/>
      <c r="I30" s="1213"/>
      <c r="J30" s="1212"/>
      <c r="K30" s="229" t="s">
        <v>454</v>
      </c>
      <c r="L30" s="232" t="s">
        <v>436</v>
      </c>
      <c r="M30" s="1217"/>
      <c r="N30" s="1217"/>
      <c r="O30" s="1217"/>
      <c r="P30" s="1217"/>
      <c r="Q30" s="1217"/>
      <c r="R30" s="1217"/>
      <c r="S30" s="1217"/>
    </row>
    <row r="31" spans="2:29" s="201" customFormat="1" ht="21" thickBot="1">
      <c r="B31" s="233">
        <v>1</v>
      </c>
      <c r="C31" s="227">
        <v>2</v>
      </c>
      <c r="D31" s="227">
        <v>3</v>
      </c>
      <c r="E31" s="234">
        <v>4</v>
      </c>
      <c r="F31" s="227">
        <v>5</v>
      </c>
      <c r="G31" s="212">
        <v>6</v>
      </c>
      <c r="H31" s="1200">
        <v>7</v>
      </c>
      <c r="I31" s="1204"/>
      <c r="J31" s="233">
        <v>8</v>
      </c>
      <c r="K31" s="233">
        <v>9</v>
      </c>
      <c r="L31" s="227">
        <v>10</v>
      </c>
      <c r="M31" s="1200">
        <v>11</v>
      </c>
      <c r="N31" s="1204"/>
      <c r="O31" s="1200">
        <v>12</v>
      </c>
      <c r="P31" s="1204"/>
      <c r="Q31" s="212">
        <v>13</v>
      </c>
      <c r="R31" s="212">
        <v>14</v>
      </c>
      <c r="S31" s="212">
        <v>15</v>
      </c>
    </row>
    <row r="32" spans="2:29" ht="20.100000000000001" customHeight="1">
      <c r="B32" s="235"/>
      <c r="C32" s="236"/>
      <c r="D32" s="236"/>
      <c r="E32" s="236"/>
      <c r="F32" s="237"/>
      <c r="G32" s="214"/>
      <c r="H32" s="1185"/>
      <c r="I32" s="1203"/>
      <c r="J32" s="237"/>
      <c r="K32" s="238"/>
      <c r="L32" s="237"/>
      <c r="M32" s="1185"/>
      <c r="N32" s="1186"/>
      <c r="O32" s="1185"/>
      <c r="P32" s="1186"/>
      <c r="Q32" s="214"/>
      <c r="R32" s="214"/>
      <c r="S32" s="239"/>
    </row>
    <row r="33" spans="2:29" s="203" customFormat="1" ht="20.100000000000001" customHeight="1">
      <c r="B33" s="240"/>
      <c r="C33" s="241"/>
      <c r="D33" s="241"/>
      <c r="E33" s="241"/>
      <c r="F33" s="216"/>
      <c r="G33" s="216"/>
      <c r="H33" s="1167"/>
      <c r="I33" s="1191"/>
      <c r="J33" s="242"/>
      <c r="K33" s="243"/>
      <c r="L33" s="243"/>
      <c r="M33" s="1167"/>
      <c r="N33" s="1168"/>
      <c r="O33" s="1167"/>
      <c r="P33" s="1168"/>
      <c r="Q33" s="216"/>
      <c r="R33" s="216"/>
      <c r="S33" s="244"/>
    </row>
    <row r="34" spans="2:29" s="203" customFormat="1" ht="20.100000000000001" customHeight="1" thickBot="1">
      <c r="B34" s="245"/>
      <c r="C34" s="246"/>
      <c r="D34" s="246"/>
      <c r="E34" s="246"/>
      <c r="F34" s="218"/>
      <c r="G34" s="218"/>
      <c r="H34" s="1175"/>
      <c r="I34" s="1177"/>
      <c r="J34" s="247"/>
      <c r="K34" s="248"/>
      <c r="L34" s="248"/>
      <c r="M34" s="1175"/>
      <c r="N34" s="1176"/>
      <c r="O34" s="1175"/>
      <c r="P34" s="1176"/>
      <c r="Q34" s="218"/>
      <c r="R34" s="218"/>
      <c r="S34" s="249"/>
    </row>
    <row r="35" spans="2:29" s="203" customFormat="1" ht="20.100000000000001" customHeight="1" thickBot="1">
      <c r="B35" s="1169" t="s">
        <v>14</v>
      </c>
      <c r="C35" s="1169"/>
      <c r="D35" s="1169"/>
      <c r="E35" s="1169"/>
      <c r="F35" s="1169"/>
      <c r="G35" s="250" t="s">
        <v>54</v>
      </c>
      <c r="H35" s="1172"/>
      <c r="I35" s="1354"/>
      <c r="J35" s="251"/>
      <c r="K35" s="252"/>
      <c r="L35" s="252"/>
      <c r="M35" s="1172"/>
      <c r="N35" s="1348"/>
      <c r="O35" s="1172" t="s">
        <v>54</v>
      </c>
      <c r="P35" s="1348"/>
      <c r="Q35" s="253" t="s">
        <v>54</v>
      </c>
      <c r="R35" s="253" t="s">
        <v>54</v>
      </c>
      <c r="S35" s="254"/>
    </row>
    <row r="36" spans="2:29" s="203" customFormat="1" ht="20.100000000000001" customHeight="1">
      <c r="B36" s="255"/>
      <c r="C36" s="255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</row>
    <row r="37" spans="2:29" s="203" customFormat="1" ht="45" customHeight="1">
      <c r="B37" s="1217" t="s">
        <v>83</v>
      </c>
      <c r="C37" s="1217" t="s">
        <v>445</v>
      </c>
      <c r="D37" s="1341"/>
      <c r="E37" s="1341"/>
      <c r="F37" s="1207" t="s">
        <v>455</v>
      </c>
      <c r="G37" s="1207" t="s">
        <v>456</v>
      </c>
      <c r="H37" s="1213" t="s">
        <v>457</v>
      </c>
      <c r="I37" s="1190"/>
      <c r="J37" s="1190"/>
      <c r="K37" s="1190"/>
      <c r="L37" s="1190"/>
      <c r="M37" s="1190"/>
      <c r="N37" s="1190"/>
      <c r="O37" s="1190"/>
      <c r="P37" s="1190"/>
      <c r="Q37" s="1190"/>
      <c r="R37" s="1217" t="s">
        <v>458</v>
      </c>
      <c r="S37" s="1217" t="s">
        <v>1</v>
      </c>
      <c r="AA37" s="220"/>
      <c r="AB37" s="220"/>
      <c r="AC37" s="220"/>
    </row>
    <row r="38" spans="2:29" s="205" customFormat="1" ht="81.75" customHeight="1">
      <c r="B38" s="1341"/>
      <c r="C38" s="1341"/>
      <c r="D38" s="1341"/>
      <c r="E38" s="1341"/>
      <c r="F38" s="1349"/>
      <c r="G38" s="1349"/>
      <c r="H38" s="1213" t="s">
        <v>459</v>
      </c>
      <c r="I38" s="1214"/>
      <c r="J38" s="1213" t="s">
        <v>460</v>
      </c>
      <c r="K38" s="1342"/>
      <c r="L38" s="1343"/>
      <c r="M38" s="1344" t="s">
        <v>461</v>
      </c>
      <c r="N38" s="1345"/>
      <c r="O38" s="1213" t="s">
        <v>462</v>
      </c>
      <c r="P38" s="1346"/>
      <c r="Q38" s="1347"/>
      <c r="R38" s="1341"/>
      <c r="S38" s="1341"/>
    </row>
    <row r="39" spans="2:29" s="205" customFormat="1" ht="108" customHeight="1">
      <c r="B39" s="1341"/>
      <c r="C39" s="1341"/>
      <c r="D39" s="1341"/>
      <c r="E39" s="1341"/>
      <c r="F39" s="1220"/>
      <c r="G39" s="1220"/>
      <c r="H39" s="232" t="s">
        <v>454</v>
      </c>
      <c r="I39" s="232" t="s">
        <v>463</v>
      </c>
      <c r="J39" s="232" t="s">
        <v>454</v>
      </c>
      <c r="K39" s="1217" t="s">
        <v>464</v>
      </c>
      <c r="L39" s="1217"/>
      <c r="M39" s="232" t="s">
        <v>454</v>
      </c>
      <c r="N39" s="232" t="s">
        <v>465</v>
      </c>
      <c r="O39" s="256" t="s">
        <v>454</v>
      </c>
      <c r="P39" s="1217" t="s">
        <v>465</v>
      </c>
      <c r="Q39" s="1213"/>
      <c r="R39" s="1341"/>
      <c r="S39" s="1341"/>
      <c r="T39" s="207"/>
      <c r="U39" s="207"/>
      <c r="V39" s="207"/>
    </row>
    <row r="40" spans="2:29" s="205" customFormat="1" ht="21" thickBot="1">
      <c r="B40" s="246">
        <v>1</v>
      </c>
      <c r="C40" s="1335"/>
      <c r="D40" s="1336"/>
      <c r="E40" s="1337"/>
      <c r="F40" s="212">
        <v>16</v>
      </c>
      <c r="G40" s="212">
        <v>17</v>
      </c>
      <c r="H40" s="212">
        <v>18</v>
      </c>
      <c r="I40" s="212">
        <v>19</v>
      </c>
      <c r="J40" s="212">
        <v>20</v>
      </c>
      <c r="K40" s="1200">
        <v>21</v>
      </c>
      <c r="L40" s="1205"/>
      <c r="M40" s="257">
        <v>22</v>
      </c>
      <c r="N40" s="229">
        <v>23</v>
      </c>
      <c r="O40" s="233">
        <v>24</v>
      </c>
      <c r="P40" s="1200">
        <v>25</v>
      </c>
      <c r="Q40" s="1204"/>
      <c r="R40" s="233">
        <v>26</v>
      </c>
      <c r="S40" s="246">
        <v>27</v>
      </c>
      <c r="T40" s="207"/>
      <c r="U40" s="207"/>
      <c r="V40" s="207"/>
    </row>
    <row r="41" spans="2:29" ht="20.25">
      <c r="B41" s="235"/>
      <c r="C41" s="236"/>
      <c r="D41" s="236"/>
      <c r="E41" s="236"/>
      <c r="F41" s="237"/>
      <c r="G41" s="258"/>
      <c r="H41" s="259"/>
      <c r="I41" s="259"/>
      <c r="J41" s="259"/>
      <c r="K41" s="1338"/>
      <c r="L41" s="1339"/>
      <c r="M41" s="260"/>
      <c r="N41" s="229"/>
      <c r="O41" s="261"/>
      <c r="P41" s="1338"/>
      <c r="Q41" s="1340"/>
      <c r="R41" s="262"/>
      <c r="S41" s="214" t="s">
        <v>411</v>
      </c>
      <c r="T41" s="207"/>
      <c r="U41" s="207"/>
      <c r="V41" s="207"/>
    </row>
    <row r="42" spans="2:29" ht="20.25">
      <c r="B42" s="240"/>
      <c r="C42" s="241"/>
      <c r="D42" s="241"/>
      <c r="E42" s="241"/>
      <c r="F42" s="216"/>
      <c r="G42" s="243"/>
      <c r="H42" s="229"/>
      <c r="I42" s="229"/>
      <c r="J42" s="229"/>
      <c r="K42" s="1334"/>
      <c r="L42" s="1334"/>
      <c r="M42" s="229"/>
      <c r="N42" s="229"/>
      <c r="O42" s="229"/>
      <c r="P42" s="1334"/>
      <c r="Q42" s="1334"/>
      <c r="R42" s="243"/>
      <c r="S42" s="216" t="s">
        <v>431</v>
      </c>
      <c r="T42" s="207"/>
      <c r="U42" s="207"/>
      <c r="V42" s="207"/>
    </row>
    <row r="43" spans="2:29" ht="21" thickBot="1">
      <c r="B43" s="245"/>
      <c r="C43" s="246"/>
      <c r="D43" s="246"/>
      <c r="E43" s="246"/>
      <c r="F43" s="216"/>
      <c r="G43" s="243"/>
      <c r="H43" s="229"/>
      <c r="I43" s="229"/>
      <c r="J43" s="229"/>
      <c r="K43" s="1334"/>
      <c r="L43" s="1334"/>
      <c r="M43" s="229"/>
      <c r="N43" s="229"/>
      <c r="O43" s="229"/>
      <c r="P43" s="1334"/>
      <c r="Q43" s="1334"/>
      <c r="R43" s="243"/>
      <c r="S43" s="216"/>
      <c r="T43" s="207"/>
      <c r="U43" s="207"/>
      <c r="V43" s="207"/>
    </row>
    <row r="44" spans="2:29" ht="20.100000000000001" customHeight="1" thickBot="1">
      <c r="B44" s="1169" t="s">
        <v>14</v>
      </c>
      <c r="C44" s="1169"/>
      <c r="D44" s="1169"/>
      <c r="E44" s="1169"/>
      <c r="F44" s="1232"/>
      <c r="G44" s="1232"/>
      <c r="H44" s="1232"/>
      <c r="I44" s="1232"/>
      <c r="J44" s="1232"/>
      <c r="K44" s="1232"/>
      <c r="L44" s="1232"/>
      <c r="M44" s="1232"/>
      <c r="N44" s="1232"/>
      <c r="O44" s="1232"/>
      <c r="P44" s="1232"/>
      <c r="Q44" s="1232"/>
      <c r="R44" s="1232"/>
      <c r="S44" s="263" t="s">
        <v>413</v>
      </c>
      <c r="T44" s="207"/>
      <c r="U44" s="207"/>
      <c r="V44" s="207"/>
    </row>
    <row r="45" spans="2:29" ht="20.100000000000001" customHeight="1">
      <c r="B45" s="264"/>
      <c r="C45" s="264"/>
      <c r="D45" s="265"/>
      <c r="E45" s="265"/>
      <c r="F45" s="265"/>
      <c r="G45" s="265"/>
      <c r="H45" s="265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5"/>
      <c r="T45" s="207"/>
      <c r="U45" s="207"/>
      <c r="V45" s="207"/>
    </row>
    <row r="46" spans="2:29" ht="20.25">
      <c r="B46" s="1352" t="s">
        <v>467</v>
      </c>
      <c r="C46" s="1352"/>
      <c r="D46" s="1352"/>
      <c r="E46" s="1352"/>
      <c r="F46" s="1352"/>
      <c r="G46" s="1352"/>
      <c r="H46" s="1352"/>
      <c r="I46" s="1352"/>
      <c r="J46" s="1352"/>
      <c r="K46" s="1352"/>
      <c r="L46" s="1352"/>
      <c r="M46" s="1352"/>
      <c r="N46" s="1352"/>
      <c r="O46" s="1352"/>
      <c r="P46" s="1352"/>
      <c r="Q46" s="1352"/>
      <c r="R46" s="1352"/>
      <c r="S46" s="1352"/>
    </row>
    <row r="47" spans="2:29" ht="20.25" customHeight="1">
      <c r="B47" s="200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</row>
    <row r="48" spans="2:29" ht="191.25" customHeight="1">
      <c r="B48" s="1351" t="s">
        <v>444</v>
      </c>
      <c r="C48" s="1351"/>
      <c r="D48" s="1351"/>
      <c r="E48" s="1351"/>
      <c r="F48" s="1217" t="s">
        <v>445</v>
      </c>
      <c r="G48" s="1217" t="s">
        <v>446</v>
      </c>
      <c r="H48" s="1217" t="s">
        <v>447</v>
      </c>
      <c r="I48" s="1213"/>
      <c r="J48" s="1217"/>
      <c r="K48" s="1213" t="s">
        <v>449</v>
      </c>
      <c r="L48" s="1285"/>
      <c r="M48" s="1217" t="s">
        <v>450</v>
      </c>
      <c r="N48" s="1217"/>
      <c r="O48" s="1217" t="s">
        <v>421</v>
      </c>
      <c r="P48" s="1217"/>
      <c r="Q48" s="1217" t="s">
        <v>451</v>
      </c>
      <c r="R48" s="1217" t="s">
        <v>468</v>
      </c>
      <c r="S48" s="1217" t="s">
        <v>453</v>
      </c>
    </row>
    <row r="49" spans="2:29" s="201" customFormat="1" ht="42.75" customHeight="1">
      <c r="B49" s="1353"/>
      <c r="C49" s="1353"/>
      <c r="D49" s="1353"/>
      <c r="E49" s="1353"/>
      <c r="F49" s="1217"/>
      <c r="G49" s="1217"/>
      <c r="H49" s="1217"/>
      <c r="I49" s="1213"/>
      <c r="J49" s="1217"/>
      <c r="K49" s="229" t="s">
        <v>454</v>
      </c>
      <c r="L49" s="232" t="s">
        <v>436</v>
      </c>
      <c r="M49" s="1217"/>
      <c r="N49" s="1217"/>
      <c r="O49" s="1217"/>
      <c r="P49" s="1217"/>
      <c r="Q49" s="1217"/>
      <c r="R49" s="1217"/>
      <c r="S49" s="1217"/>
    </row>
    <row r="50" spans="2:29" s="201" customFormat="1" ht="21" thickBot="1">
      <c r="B50" s="1182">
        <v>1</v>
      </c>
      <c r="C50" s="1182"/>
      <c r="D50" s="1182"/>
      <c r="E50" s="1182"/>
      <c r="F50" s="227">
        <v>2</v>
      </c>
      <c r="G50" s="212">
        <v>3</v>
      </c>
      <c r="H50" s="1200">
        <v>4</v>
      </c>
      <c r="I50" s="1204"/>
      <c r="J50" s="233"/>
      <c r="K50" s="233">
        <v>6</v>
      </c>
      <c r="L50" s="227">
        <v>7</v>
      </c>
      <c r="M50" s="1200">
        <v>8</v>
      </c>
      <c r="N50" s="1204"/>
      <c r="O50" s="1200">
        <v>9</v>
      </c>
      <c r="P50" s="1204"/>
      <c r="Q50" s="212">
        <v>10</v>
      </c>
      <c r="R50" s="212">
        <v>11</v>
      </c>
      <c r="S50" s="212">
        <v>12</v>
      </c>
    </row>
    <row r="51" spans="2:29" ht="20.100000000000001" customHeight="1">
      <c r="B51" s="1201"/>
      <c r="C51" s="1202"/>
      <c r="D51" s="1202"/>
      <c r="E51" s="1202"/>
      <c r="F51" s="237"/>
      <c r="G51" s="214"/>
      <c r="H51" s="1185"/>
      <c r="I51" s="1186"/>
      <c r="J51" s="266"/>
      <c r="K51" s="266"/>
      <c r="L51" s="237"/>
      <c r="M51" s="1185"/>
      <c r="N51" s="1186"/>
      <c r="O51" s="1185"/>
      <c r="P51" s="1186"/>
      <c r="Q51" s="214"/>
      <c r="R51" s="214"/>
      <c r="S51" s="214"/>
    </row>
    <row r="52" spans="2:29" s="203" customFormat="1" ht="20.100000000000001" customHeight="1">
      <c r="B52" s="1189"/>
      <c r="C52" s="1190"/>
      <c r="D52" s="1190"/>
      <c r="E52" s="1190"/>
      <c r="F52" s="216"/>
      <c r="G52" s="216"/>
      <c r="H52" s="1167"/>
      <c r="I52" s="1191"/>
      <c r="J52" s="242"/>
      <c r="K52" s="243"/>
      <c r="L52" s="243"/>
      <c r="M52" s="1167"/>
      <c r="N52" s="1168"/>
      <c r="O52" s="1167"/>
      <c r="P52" s="1168"/>
      <c r="Q52" s="216"/>
      <c r="R52" s="216"/>
      <c r="S52" s="216"/>
    </row>
    <row r="53" spans="2:29" s="203" customFormat="1" ht="19.5" customHeight="1" thickBot="1">
      <c r="B53" s="1181"/>
      <c r="C53" s="1182"/>
      <c r="D53" s="1182"/>
      <c r="E53" s="1182"/>
      <c r="F53" s="218"/>
      <c r="G53" s="216"/>
      <c r="H53" s="1167"/>
      <c r="I53" s="1191"/>
      <c r="J53" s="242"/>
      <c r="K53" s="243"/>
      <c r="L53" s="243"/>
      <c r="M53" s="1167"/>
      <c r="N53" s="1168"/>
      <c r="O53" s="1167"/>
      <c r="P53" s="1168"/>
      <c r="Q53" s="216"/>
      <c r="R53" s="216"/>
      <c r="S53" s="216"/>
    </row>
    <row r="54" spans="2:29" s="203" customFormat="1" ht="20.100000000000001" customHeight="1" thickBot="1">
      <c r="B54" s="1169" t="s">
        <v>14</v>
      </c>
      <c r="C54" s="1169"/>
      <c r="D54" s="1169"/>
      <c r="E54" s="1169"/>
      <c r="F54" s="1169"/>
      <c r="G54" s="250" t="s">
        <v>54</v>
      </c>
      <c r="H54" s="1175"/>
      <c r="I54" s="1177"/>
      <c r="J54" s="251"/>
      <c r="K54" s="252"/>
      <c r="L54" s="252"/>
      <c r="M54" s="1172"/>
      <c r="N54" s="1348"/>
      <c r="O54" s="1172" t="s">
        <v>54</v>
      </c>
      <c r="P54" s="1348"/>
      <c r="Q54" s="253" t="s">
        <v>54</v>
      </c>
      <c r="R54" s="253" t="s">
        <v>54</v>
      </c>
      <c r="S54" s="254"/>
    </row>
    <row r="55" spans="2:29" s="203" customFormat="1" ht="20.100000000000001" customHeight="1">
      <c r="B55" s="219"/>
      <c r="C55" s="219"/>
      <c r="D55" s="219"/>
      <c r="E55" s="219"/>
      <c r="F55" s="219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1"/>
    </row>
    <row r="56" spans="2:29" s="203" customFormat="1" ht="45" customHeight="1">
      <c r="B56" s="1217" t="s">
        <v>83</v>
      </c>
      <c r="C56" s="1217" t="s">
        <v>445</v>
      </c>
      <c r="D56" s="1341"/>
      <c r="E56" s="1341"/>
      <c r="F56" s="1207" t="s">
        <v>455</v>
      </c>
      <c r="G56" s="1207" t="s">
        <v>456</v>
      </c>
      <c r="H56" s="1213" t="s">
        <v>457</v>
      </c>
      <c r="I56" s="1190"/>
      <c r="J56" s="1190"/>
      <c r="K56" s="1190"/>
      <c r="L56" s="1190"/>
      <c r="M56" s="1190"/>
      <c r="N56" s="1190"/>
      <c r="O56" s="1190"/>
      <c r="P56" s="1190"/>
      <c r="Q56" s="1190"/>
      <c r="R56" s="1217" t="s">
        <v>458</v>
      </c>
      <c r="S56" s="1217" t="s">
        <v>1</v>
      </c>
      <c r="AA56" s="220"/>
      <c r="AB56" s="220"/>
      <c r="AC56" s="220"/>
    </row>
    <row r="57" spans="2:29" s="205" customFormat="1" ht="81.75" customHeight="1">
      <c r="B57" s="1341"/>
      <c r="C57" s="1341"/>
      <c r="D57" s="1341"/>
      <c r="E57" s="1341"/>
      <c r="F57" s="1349"/>
      <c r="G57" s="1349"/>
      <c r="H57" s="1213" t="s">
        <v>459</v>
      </c>
      <c r="I57" s="1214"/>
      <c r="J57" s="1213" t="s">
        <v>460</v>
      </c>
      <c r="K57" s="1342"/>
      <c r="L57" s="1343"/>
      <c r="M57" s="1344" t="s">
        <v>461</v>
      </c>
      <c r="N57" s="1345"/>
      <c r="O57" s="1213" t="s">
        <v>462</v>
      </c>
      <c r="P57" s="1346"/>
      <c r="Q57" s="1347"/>
      <c r="R57" s="1341"/>
      <c r="S57" s="1341"/>
    </row>
    <row r="58" spans="2:29" s="205" customFormat="1" ht="108" customHeight="1">
      <c r="B58" s="1341"/>
      <c r="C58" s="1341"/>
      <c r="D58" s="1341"/>
      <c r="E58" s="1341"/>
      <c r="F58" s="1220"/>
      <c r="G58" s="1220"/>
      <c r="H58" s="232" t="s">
        <v>454</v>
      </c>
      <c r="I58" s="232" t="s">
        <v>463</v>
      </c>
      <c r="J58" s="232" t="s">
        <v>454</v>
      </c>
      <c r="K58" s="1217" t="s">
        <v>464</v>
      </c>
      <c r="L58" s="1217"/>
      <c r="M58" s="232" t="s">
        <v>454</v>
      </c>
      <c r="N58" s="232" t="s">
        <v>465</v>
      </c>
      <c r="O58" s="256" t="s">
        <v>454</v>
      </c>
      <c r="P58" s="1217" t="s">
        <v>465</v>
      </c>
      <c r="Q58" s="1213"/>
      <c r="R58" s="1341"/>
      <c r="S58" s="1341"/>
      <c r="T58" s="207"/>
      <c r="U58" s="207"/>
      <c r="V58" s="207"/>
    </row>
    <row r="59" spans="2:29" s="205" customFormat="1" ht="21" thickBot="1">
      <c r="B59" s="246">
        <v>1</v>
      </c>
      <c r="C59" s="1335"/>
      <c r="D59" s="1336"/>
      <c r="E59" s="1337"/>
      <c r="F59" s="212">
        <v>16</v>
      </c>
      <c r="G59" s="212">
        <v>17</v>
      </c>
      <c r="H59" s="212">
        <v>18</v>
      </c>
      <c r="I59" s="212">
        <v>19</v>
      </c>
      <c r="J59" s="212">
        <v>20</v>
      </c>
      <c r="K59" s="1200">
        <v>21</v>
      </c>
      <c r="L59" s="1205"/>
      <c r="M59" s="257">
        <v>22</v>
      </c>
      <c r="N59" s="211">
        <v>23</v>
      </c>
      <c r="O59" s="233">
        <v>24</v>
      </c>
      <c r="P59" s="1229">
        <v>25</v>
      </c>
      <c r="Q59" s="1230"/>
      <c r="R59" s="233">
        <v>26</v>
      </c>
      <c r="S59" s="246">
        <v>27</v>
      </c>
      <c r="T59" s="207"/>
      <c r="U59" s="207"/>
      <c r="V59" s="207"/>
    </row>
    <row r="60" spans="2:29" ht="20.25">
      <c r="B60" s="235"/>
      <c r="C60" s="236"/>
      <c r="D60" s="236"/>
      <c r="E60" s="236"/>
      <c r="F60" s="237"/>
      <c r="G60" s="258"/>
      <c r="H60" s="259"/>
      <c r="I60" s="259"/>
      <c r="J60" s="259"/>
      <c r="K60" s="1338"/>
      <c r="L60" s="1339"/>
      <c r="M60" s="260"/>
      <c r="N60" s="267"/>
      <c r="O60" s="261"/>
      <c r="P60" s="1338"/>
      <c r="Q60" s="1340"/>
      <c r="R60" s="262"/>
      <c r="S60" s="214" t="s">
        <v>411</v>
      </c>
      <c r="T60" s="207"/>
      <c r="U60" s="207"/>
      <c r="V60" s="207"/>
    </row>
    <row r="61" spans="2:29" ht="20.25">
      <c r="B61" s="240"/>
      <c r="C61" s="241"/>
      <c r="D61" s="241"/>
      <c r="E61" s="241"/>
      <c r="F61" s="216"/>
      <c r="G61" s="243"/>
      <c r="H61" s="229"/>
      <c r="I61" s="229"/>
      <c r="J61" s="229"/>
      <c r="K61" s="1334"/>
      <c r="L61" s="1334"/>
      <c r="M61" s="229"/>
      <c r="N61" s="229"/>
      <c r="O61" s="229"/>
      <c r="P61" s="1334"/>
      <c r="Q61" s="1334"/>
      <c r="R61" s="243"/>
      <c r="S61" s="216" t="s">
        <v>431</v>
      </c>
      <c r="T61" s="207"/>
      <c r="U61" s="207"/>
      <c r="V61" s="207"/>
    </row>
    <row r="62" spans="2:29" ht="21" thickBot="1">
      <c r="B62" s="245"/>
      <c r="C62" s="246"/>
      <c r="D62" s="246"/>
      <c r="E62" s="246"/>
      <c r="F62" s="216"/>
      <c r="G62" s="243"/>
      <c r="H62" s="229"/>
      <c r="I62" s="229"/>
      <c r="J62" s="229"/>
      <c r="K62" s="1334"/>
      <c r="L62" s="1334"/>
      <c r="M62" s="229"/>
      <c r="N62" s="229"/>
      <c r="O62" s="229"/>
      <c r="P62" s="1334"/>
      <c r="Q62" s="1334"/>
      <c r="R62" s="243"/>
      <c r="S62" s="216"/>
      <c r="T62" s="207"/>
      <c r="U62" s="207"/>
      <c r="V62" s="207"/>
    </row>
    <row r="63" spans="2:29" ht="20.100000000000001" customHeight="1" thickBot="1">
      <c r="B63" s="1169" t="s">
        <v>14</v>
      </c>
      <c r="C63" s="1169"/>
      <c r="D63" s="1169"/>
      <c r="E63" s="1169"/>
      <c r="F63" s="1232"/>
      <c r="G63" s="1232"/>
      <c r="H63" s="1232"/>
      <c r="I63" s="1232"/>
      <c r="J63" s="1232"/>
      <c r="K63" s="1232"/>
      <c r="L63" s="1232"/>
      <c r="M63" s="1232"/>
      <c r="N63" s="1232"/>
      <c r="O63" s="1232"/>
      <c r="P63" s="1232"/>
      <c r="Q63" s="1232"/>
      <c r="R63" s="1232"/>
      <c r="S63" s="263" t="s">
        <v>413</v>
      </c>
      <c r="T63" s="207"/>
      <c r="U63" s="207"/>
      <c r="V63" s="207"/>
    </row>
    <row r="64" spans="2:29" s="203" customFormat="1" ht="20.100000000000001" customHeight="1">
      <c r="B64" s="219"/>
      <c r="C64" s="219"/>
      <c r="D64" s="219"/>
      <c r="E64" s="219"/>
      <c r="F64" s="219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1"/>
    </row>
    <row r="65" spans="2:29" ht="20.25">
      <c r="B65" s="1352" t="s">
        <v>469</v>
      </c>
      <c r="C65" s="1352"/>
      <c r="D65" s="1352"/>
      <c r="E65" s="1352"/>
      <c r="F65" s="1352"/>
      <c r="G65" s="1352"/>
      <c r="H65" s="1352"/>
      <c r="I65" s="1352"/>
      <c r="J65" s="1352"/>
      <c r="K65" s="1352"/>
      <c r="L65" s="1352"/>
      <c r="M65" s="1352"/>
      <c r="N65" s="1352"/>
      <c r="O65" s="1352"/>
      <c r="P65" s="1352"/>
      <c r="Q65" s="1352"/>
      <c r="R65" s="1352"/>
      <c r="S65" s="1352"/>
    </row>
    <row r="66" spans="2:29" ht="20.25">
      <c r="B66" s="200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</row>
    <row r="67" spans="2:29" ht="191.25" customHeight="1">
      <c r="B67" s="1351" t="s">
        <v>444</v>
      </c>
      <c r="C67" s="1351"/>
      <c r="D67" s="1351"/>
      <c r="E67" s="1351"/>
      <c r="F67" s="1217" t="s">
        <v>445</v>
      </c>
      <c r="G67" s="1217" t="s">
        <v>446</v>
      </c>
      <c r="H67" s="1217" t="s">
        <v>447</v>
      </c>
      <c r="I67" s="1213"/>
      <c r="J67" s="1217"/>
      <c r="K67" s="1217"/>
      <c r="L67" s="1217"/>
      <c r="M67" s="1217" t="s">
        <v>450</v>
      </c>
      <c r="N67" s="1217"/>
      <c r="O67" s="1217" t="s">
        <v>421</v>
      </c>
      <c r="P67" s="1217"/>
      <c r="Q67" s="1217" t="s">
        <v>451</v>
      </c>
      <c r="R67" s="1217" t="s">
        <v>468</v>
      </c>
      <c r="S67" s="1217" t="s">
        <v>453</v>
      </c>
    </row>
    <row r="68" spans="2:29" s="201" customFormat="1" ht="42.75" customHeight="1" thickBot="1">
      <c r="B68" s="1353"/>
      <c r="C68" s="1353"/>
      <c r="D68" s="1353"/>
      <c r="E68" s="1353"/>
      <c r="F68" s="1217"/>
      <c r="G68" s="1217"/>
      <c r="H68" s="1217"/>
      <c r="I68" s="1213"/>
      <c r="J68" s="1217"/>
      <c r="K68" s="229"/>
      <c r="L68" s="232" t="s">
        <v>436</v>
      </c>
      <c r="M68" s="1217"/>
      <c r="N68" s="1217"/>
      <c r="O68" s="1217"/>
      <c r="P68" s="1217"/>
      <c r="Q68" s="1217"/>
      <c r="R68" s="1217"/>
      <c r="S68" s="1217"/>
    </row>
    <row r="69" spans="2:29" s="201" customFormat="1" ht="21" thickBot="1">
      <c r="B69" s="1201">
        <v>1</v>
      </c>
      <c r="C69" s="1202"/>
      <c r="D69" s="1202"/>
      <c r="E69" s="1202"/>
      <c r="F69" s="268">
        <v>2</v>
      </c>
      <c r="G69" s="212">
        <v>3</v>
      </c>
      <c r="H69" s="1200">
        <v>4</v>
      </c>
      <c r="I69" s="1204"/>
      <c r="J69" s="233"/>
      <c r="K69" s="233"/>
      <c r="L69" s="227">
        <v>7</v>
      </c>
      <c r="M69" s="1200">
        <v>8</v>
      </c>
      <c r="N69" s="1204"/>
      <c r="O69" s="1200">
        <v>9</v>
      </c>
      <c r="P69" s="1204"/>
      <c r="Q69" s="212">
        <v>10</v>
      </c>
      <c r="R69" s="212">
        <v>11</v>
      </c>
      <c r="S69" s="212">
        <v>12</v>
      </c>
    </row>
    <row r="70" spans="2:29" ht="20.100000000000001" customHeight="1">
      <c r="B70" s="1189"/>
      <c r="C70" s="1190"/>
      <c r="D70" s="1190"/>
      <c r="E70" s="1190"/>
      <c r="F70" s="237"/>
      <c r="G70" s="214"/>
      <c r="H70" s="1185"/>
      <c r="I70" s="1186"/>
      <c r="J70" s="266"/>
      <c r="K70" s="266"/>
      <c r="L70" s="237"/>
      <c r="M70" s="1185"/>
      <c r="N70" s="1186"/>
      <c r="O70" s="1185"/>
      <c r="P70" s="1186"/>
      <c r="Q70" s="214"/>
      <c r="R70" s="214"/>
      <c r="S70" s="214"/>
    </row>
    <row r="71" spans="2:29" ht="20.100000000000001" customHeight="1">
      <c r="B71" s="1189"/>
      <c r="C71" s="1190"/>
      <c r="D71" s="1190"/>
      <c r="E71" s="1190"/>
      <c r="F71" s="216"/>
      <c r="G71" s="216"/>
      <c r="H71" s="1167"/>
      <c r="I71" s="1191"/>
      <c r="J71" s="242"/>
      <c r="K71" s="243"/>
      <c r="L71" s="243"/>
      <c r="M71" s="1167"/>
      <c r="N71" s="1168"/>
      <c r="O71" s="1167"/>
      <c r="P71" s="1168"/>
      <c r="Q71" s="216"/>
      <c r="R71" s="216"/>
      <c r="S71" s="216"/>
    </row>
    <row r="72" spans="2:29" s="203" customFormat="1" ht="20.100000000000001" customHeight="1">
      <c r="B72" s="1350"/>
      <c r="C72" s="1351"/>
      <c r="D72" s="1351"/>
      <c r="E72" s="1351"/>
      <c r="F72" s="216"/>
      <c r="G72" s="216"/>
      <c r="H72" s="1167"/>
      <c r="I72" s="1191"/>
      <c r="J72" s="242"/>
      <c r="K72" s="243"/>
      <c r="L72" s="243"/>
      <c r="M72" s="1167"/>
      <c r="N72" s="1168"/>
      <c r="O72" s="1167"/>
      <c r="P72" s="1168"/>
      <c r="Q72" s="216"/>
      <c r="R72" s="216"/>
      <c r="S72" s="216"/>
    </row>
    <row r="73" spans="2:29" s="203" customFormat="1" ht="20.100000000000001" customHeight="1" thickBot="1">
      <c r="B73" s="1181"/>
      <c r="C73" s="1182"/>
      <c r="D73" s="1182"/>
      <c r="E73" s="1182"/>
      <c r="F73" s="218"/>
      <c r="G73" s="216"/>
      <c r="H73" s="1167"/>
      <c r="I73" s="1191"/>
      <c r="J73" s="242"/>
      <c r="K73" s="242"/>
      <c r="L73" s="216"/>
      <c r="M73" s="1167"/>
      <c r="N73" s="1168"/>
      <c r="O73" s="1167"/>
      <c r="P73" s="1168"/>
      <c r="Q73" s="216"/>
      <c r="R73" s="216"/>
      <c r="S73" s="216"/>
    </row>
    <row r="74" spans="2:29" s="203" customFormat="1" ht="20.100000000000001" customHeight="1" thickBot="1">
      <c r="B74" s="1169" t="s">
        <v>14</v>
      </c>
      <c r="C74" s="1169"/>
      <c r="D74" s="1169"/>
      <c r="E74" s="1169"/>
      <c r="F74" s="1169"/>
      <c r="G74" s="250" t="s">
        <v>54</v>
      </c>
      <c r="H74" s="1175"/>
      <c r="I74" s="1177"/>
      <c r="J74" s="251"/>
      <c r="K74" s="252"/>
      <c r="L74" s="252"/>
      <c r="M74" s="1172"/>
      <c r="N74" s="1348"/>
      <c r="O74" s="1172" t="s">
        <v>54</v>
      </c>
      <c r="P74" s="1348"/>
      <c r="Q74" s="253" t="s">
        <v>54</v>
      </c>
      <c r="R74" s="253" t="s">
        <v>54</v>
      </c>
      <c r="S74" s="254"/>
    </row>
    <row r="75" spans="2:29" s="203" customFormat="1" ht="20.100000000000001" customHeight="1">
      <c r="B75" s="255"/>
      <c r="C75" s="255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</row>
    <row r="76" spans="2:29" s="203" customFormat="1" ht="20.100000000000001" customHeight="1">
      <c r="B76" s="255"/>
      <c r="C76" s="255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</row>
    <row r="77" spans="2:29" s="203" customFormat="1" ht="45" customHeight="1">
      <c r="B77" s="1217" t="s">
        <v>83</v>
      </c>
      <c r="C77" s="1217" t="s">
        <v>445</v>
      </c>
      <c r="D77" s="1341"/>
      <c r="E77" s="1341"/>
      <c r="F77" s="1207" t="s">
        <v>455</v>
      </c>
      <c r="G77" s="1207" t="s">
        <v>456</v>
      </c>
      <c r="H77" s="1213" t="s">
        <v>457</v>
      </c>
      <c r="I77" s="1190"/>
      <c r="J77" s="1190"/>
      <c r="K77" s="1190"/>
      <c r="L77" s="1190"/>
      <c r="M77" s="1190"/>
      <c r="N77" s="1190"/>
      <c r="O77" s="1190"/>
      <c r="P77" s="1190"/>
      <c r="Q77" s="1190"/>
      <c r="R77" s="1217" t="s">
        <v>458</v>
      </c>
      <c r="S77" s="1217" t="s">
        <v>1</v>
      </c>
      <c r="AA77" s="220"/>
      <c r="AB77" s="220"/>
      <c r="AC77" s="220"/>
    </row>
    <row r="78" spans="2:29" s="205" customFormat="1" ht="81.75" customHeight="1">
      <c r="B78" s="1341"/>
      <c r="C78" s="1341"/>
      <c r="D78" s="1341"/>
      <c r="E78" s="1341"/>
      <c r="F78" s="1349"/>
      <c r="G78" s="1349"/>
      <c r="H78" s="1213" t="s">
        <v>459</v>
      </c>
      <c r="I78" s="1214"/>
      <c r="J78" s="1213" t="s">
        <v>460</v>
      </c>
      <c r="K78" s="1342"/>
      <c r="L78" s="1343"/>
      <c r="M78" s="1344" t="s">
        <v>461</v>
      </c>
      <c r="N78" s="1345"/>
      <c r="O78" s="1213" t="s">
        <v>462</v>
      </c>
      <c r="P78" s="1346"/>
      <c r="Q78" s="1347"/>
      <c r="R78" s="1341"/>
      <c r="S78" s="1341"/>
    </row>
    <row r="79" spans="2:29" s="205" customFormat="1" ht="108" customHeight="1">
      <c r="B79" s="1341"/>
      <c r="C79" s="1341"/>
      <c r="D79" s="1341"/>
      <c r="E79" s="1341"/>
      <c r="F79" s="1220"/>
      <c r="G79" s="1220"/>
      <c r="H79" s="232" t="s">
        <v>454</v>
      </c>
      <c r="I79" s="232" t="s">
        <v>463</v>
      </c>
      <c r="J79" s="232" t="s">
        <v>454</v>
      </c>
      <c r="K79" s="1217" t="s">
        <v>464</v>
      </c>
      <c r="L79" s="1217"/>
      <c r="M79" s="232" t="s">
        <v>454</v>
      </c>
      <c r="N79" s="232" t="s">
        <v>465</v>
      </c>
      <c r="O79" s="256" t="s">
        <v>454</v>
      </c>
      <c r="P79" s="1217" t="s">
        <v>465</v>
      </c>
      <c r="Q79" s="1213"/>
      <c r="R79" s="1341"/>
      <c r="S79" s="1341"/>
      <c r="T79" s="207"/>
      <c r="U79" s="207"/>
      <c r="V79" s="207"/>
    </row>
    <row r="80" spans="2:29" s="205" customFormat="1" ht="21" thickBot="1">
      <c r="B80" s="246">
        <v>1</v>
      </c>
      <c r="C80" s="1335"/>
      <c r="D80" s="1336"/>
      <c r="E80" s="1337"/>
      <c r="F80" s="212">
        <v>16</v>
      </c>
      <c r="G80" s="212">
        <v>17</v>
      </c>
      <c r="H80" s="212">
        <v>18</v>
      </c>
      <c r="I80" s="212">
        <v>19</v>
      </c>
      <c r="J80" s="212">
        <v>20</v>
      </c>
      <c r="K80" s="1200">
        <v>21</v>
      </c>
      <c r="L80" s="1205"/>
      <c r="M80" s="257">
        <v>22</v>
      </c>
      <c r="N80" s="211">
        <v>23</v>
      </c>
      <c r="O80" s="233">
        <v>24</v>
      </c>
      <c r="P80" s="1229">
        <v>25</v>
      </c>
      <c r="Q80" s="1230"/>
      <c r="R80" s="233">
        <v>26</v>
      </c>
      <c r="S80" s="246">
        <v>27</v>
      </c>
      <c r="T80" s="207"/>
      <c r="U80" s="207"/>
      <c r="V80" s="207"/>
    </row>
    <row r="81" spans="2:22" ht="20.25">
      <c r="B81" s="235"/>
      <c r="C81" s="236"/>
      <c r="D81" s="236"/>
      <c r="E81" s="236"/>
      <c r="F81" s="237"/>
      <c r="G81" s="258"/>
      <c r="H81" s="259"/>
      <c r="I81" s="259"/>
      <c r="J81" s="259"/>
      <c r="K81" s="1338"/>
      <c r="L81" s="1339"/>
      <c r="M81" s="260"/>
      <c r="N81" s="267"/>
      <c r="O81" s="261"/>
      <c r="P81" s="1338"/>
      <c r="Q81" s="1340"/>
      <c r="R81" s="262"/>
      <c r="S81" s="214" t="s">
        <v>411</v>
      </c>
      <c r="T81" s="207"/>
      <c r="U81" s="207"/>
      <c r="V81" s="207"/>
    </row>
    <row r="82" spans="2:22" ht="20.25">
      <c r="B82" s="240"/>
      <c r="C82" s="241"/>
      <c r="D82" s="241"/>
      <c r="E82" s="241"/>
      <c r="F82" s="216"/>
      <c r="G82" s="243"/>
      <c r="H82" s="229"/>
      <c r="I82" s="229"/>
      <c r="J82" s="229"/>
      <c r="K82" s="1334"/>
      <c r="L82" s="1334"/>
      <c r="M82" s="229"/>
      <c r="N82" s="229"/>
      <c r="O82" s="229"/>
      <c r="P82" s="1334"/>
      <c r="Q82" s="1334"/>
      <c r="R82" s="243"/>
      <c r="S82" s="216" t="s">
        <v>431</v>
      </c>
      <c r="T82" s="207"/>
      <c r="U82" s="207"/>
      <c r="V82" s="207"/>
    </row>
    <row r="83" spans="2:22" ht="21" thickBot="1">
      <c r="B83" s="245"/>
      <c r="C83" s="246"/>
      <c r="D83" s="246"/>
      <c r="E83" s="246"/>
      <c r="F83" s="216"/>
      <c r="G83" s="243"/>
      <c r="H83" s="229"/>
      <c r="I83" s="229"/>
      <c r="J83" s="229"/>
      <c r="K83" s="1334"/>
      <c r="L83" s="1334"/>
      <c r="M83" s="229"/>
      <c r="N83" s="229"/>
      <c r="O83" s="229"/>
      <c r="P83" s="1334"/>
      <c r="Q83" s="1334"/>
      <c r="R83" s="243"/>
      <c r="S83" s="216"/>
      <c r="T83" s="207"/>
      <c r="U83" s="207"/>
      <c r="V83" s="207"/>
    </row>
    <row r="84" spans="2:22" ht="20.100000000000001" customHeight="1" thickBot="1">
      <c r="B84" s="1169" t="s">
        <v>14</v>
      </c>
      <c r="C84" s="1169"/>
      <c r="D84" s="1169"/>
      <c r="E84" s="1169"/>
      <c r="F84" s="1232"/>
      <c r="G84" s="1232"/>
      <c r="H84" s="1232"/>
      <c r="I84" s="1232"/>
      <c r="J84" s="1232"/>
      <c r="K84" s="1232"/>
      <c r="L84" s="1232"/>
      <c r="M84" s="1232"/>
      <c r="N84" s="1232"/>
      <c r="O84" s="1232"/>
      <c r="P84" s="1232"/>
      <c r="Q84" s="1232"/>
      <c r="R84" s="1232"/>
      <c r="S84" s="263" t="s">
        <v>413</v>
      </c>
      <c r="T84" s="207"/>
      <c r="U84" s="207"/>
      <c r="V84" s="207"/>
    </row>
    <row r="85" spans="2:22" s="203" customFormat="1" ht="20.100000000000001" customHeight="1">
      <c r="B85" s="255"/>
      <c r="C85" s="255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</row>
  </sheetData>
  <mergeCells count="253">
    <mergeCell ref="B2:S2"/>
    <mergeCell ref="B3:D3"/>
    <mergeCell ref="F3:H3"/>
    <mergeCell ref="I3:L3"/>
    <mergeCell ref="M3:P3"/>
    <mergeCell ref="Q3:S3"/>
    <mergeCell ref="B4:D4"/>
    <mergeCell ref="F4:H4"/>
    <mergeCell ref="I4:L4"/>
    <mergeCell ref="M4:P4"/>
    <mergeCell ref="Q4:S4"/>
    <mergeCell ref="B5:D5"/>
    <mergeCell ref="F5:H5"/>
    <mergeCell ref="I5:L5"/>
    <mergeCell ref="M5:P5"/>
    <mergeCell ref="Q5:S5"/>
    <mergeCell ref="M8:P8"/>
    <mergeCell ref="Q8:S8"/>
    <mergeCell ref="B10:S10"/>
    <mergeCell ref="B6:D6"/>
    <mergeCell ref="F6:H6"/>
    <mergeCell ref="I6:L6"/>
    <mergeCell ref="M6:P6"/>
    <mergeCell ref="Q6:S6"/>
    <mergeCell ref="B7:D7"/>
    <mergeCell ref="F7:H7"/>
    <mergeCell ref="I7:L7"/>
    <mergeCell ref="M7:P7"/>
    <mergeCell ref="Q7:S7"/>
    <mergeCell ref="B11:B12"/>
    <mergeCell ref="C11:C12"/>
    <mergeCell ref="D11:D12"/>
    <mergeCell ref="E11:E12"/>
    <mergeCell ref="F11:F12"/>
    <mergeCell ref="G11:G12"/>
    <mergeCell ref="B8:D8"/>
    <mergeCell ref="F8:H8"/>
    <mergeCell ref="I8:L8"/>
    <mergeCell ref="H15:I15"/>
    <mergeCell ref="M15:N15"/>
    <mergeCell ref="O15:P15"/>
    <mergeCell ref="H16:I16"/>
    <mergeCell ref="M16:N16"/>
    <mergeCell ref="O16:P16"/>
    <mergeCell ref="R11:R12"/>
    <mergeCell ref="S11:S12"/>
    <mergeCell ref="H13:I13"/>
    <mergeCell ref="M13:N13"/>
    <mergeCell ref="O13:P13"/>
    <mergeCell ref="H14:I14"/>
    <mergeCell ref="M14:N14"/>
    <mergeCell ref="O14:P14"/>
    <mergeCell ref="H11:I12"/>
    <mergeCell ref="J11:J12"/>
    <mergeCell ref="K11:L11"/>
    <mergeCell ref="M11:N12"/>
    <mergeCell ref="O11:P12"/>
    <mergeCell ref="Q11:Q12"/>
    <mergeCell ref="B17:F17"/>
    <mergeCell ref="H17:I17"/>
    <mergeCell ref="M17:N17"/>
    <mergeCell ref="O17:P17"/>
    <mergeCell ref="B19:B21"/>
    <mergeCell ref="C19:E21"/>
    <mergeCell ref="F19:F21"/>
    <mergeCell ref="G19:G21"/>
    <mergeCell ref="H19:Q19"/>
    <mergeCell ref="C22:E22"/>
    <mergeCell ref="K22:L22"/>
    <mergeCell ref="P22:Q22"/>
    <mergeCell ref="K23:L23"/>
    <mergeCell ref="P23:Q23"/>
    <mergeCell ref="K24:L24"/>
    <mergeCell ref="P24:Q24"/>
    <mergeCell ref="R19:R21"/>
    <mergeCell ref="S19:S21"/>
    <mergeCell ref="H20:I20"/>
    <mergeCell ref="J20:L20"/>
    <mergeCell ref="M20:N20"/>
    <mergeCell ref="O20:Q20"/>
    <mergeCell ref="K21:L21"/>
    <mergeCell ref="P21:Q21"/>
    <mergeCell ref="K25:L25"/>
    <mergeCell ref="P25:Q25"/>
    <mergeCell ref="B26:R26"/>
    <mergeCell ref="B28:S28"/>
    <mergeCell ref="B29:B30"/>
    <mergeCell ref="C29:C30"/>
    <mergeCell ref="D29:D30"/>
    <mergeCell ref="E29:E30"/>
    <mergeCell ref="F29:F30"/>
    <mergeCell ref="G29:G30"/>
    <mergeCell ref="H33:I33"/>
    <mergeCell ref="M33:N33"/>
    <mergeCell ref="O33:P33"/>
    <mergeCell ref="H34:I34"/>
    <mergeCell ref="M34:N34"/>
    <mergeCell ref="O34:P34"/>
    <mergeCell ref="R29:R30"/>
    <mergeCell ref="S29:S30"/>
    <mergeCell ref="H31:I31"/>
    <mergeCell ref="M31:N31"/>
    <mergeCell ref="O31:P31"/>
    <mergeCell ref="H32:I32"/>
    <mergeCell ref="M32:N32"/>
    <mergeCell ref="O32:P32"/>
    <mergeCell ref="H29:I30"/>
    <mergeCell ref="J29:J30"/>
    <mergeCell ref="K29:L29"/>
    <mergeCell ref="M29:N30"/>
    <mergeCell ref="O29:P30"/>
    <mergeCell ref="Q29:Q30"/>
    <mergeCell ref="B35:F35"/>
    <mergeCell ref="H35:I35"/>
    <mergeCell ref="M35:N35"/>
    <mergeCell ref="O35:P35"/>
    <mergeCell ref="B37:B39"/>
    <mergeCell ref="C37:E39"/>
    <mergeCell ref="F37:F39"/>
    <mergeCell ref="G37:G39"/>
    <mergeCell ref="H37:Q37"/>
    <mergeCell ref="C40:E40"/>
    <mergeCell ref="K40:L40"/>
    <mergeCell ref="P40:Q40"/>
    <mergeCell ref="K41:L41"/>
    <mergeCell ref="P41:Q41"/>
    <mergeCell ref="K42:L42"/>
    <mergeCell ref="P42:Q42"/>
    <mergeCell ref="R37:R39"/>
    <mergeCell ref="S37:S39"/>
    <mergeCell ref="H38:I38"/>
    <mergeCell ref="J38:L38"/>
    <mergeCell ref="M38:N38"/>
    <mergeCell ref="O38:Q38"/>
    <mergeCell ref="K39:L39"/>
    <mergeCell ref="P39:Q39"/>
    <mergeCell ref="Q48:Q49"/>
    <mergeCell ref="R48:R49"/>
    <mergeCell ref="S48:S49"/>
    <mergeCell ref="B50:E50"/>
    <mergeCell ref="H50:I50"/>
    <mergeCell ref="M50:N50"/>
    <mergeCell ref="O50:P50"/>
    <mergeCell ref="K43:L43"/>
    <mergeCell ref="P43:Q43"/>
    <mergeCell ref="B44:R44"/>
    <mergeCell ref="B46:S46"/>
    <mergeCell ref="B48:E49"/>
    <mergeCell ref="F48:F49"/>
    <mergeCell ref="G48:G49"/>
    <mergeCell ref="H48:I49"/>
    <mergeCell ref="J48:J49"/>
    <mergeCell ref="K48:L48"/>
    <mergeCell ref="B51:E51"/>
    <mergeCell ref="H51:I51"/>
    <mergeCell ref="M51:N51"/>
    <mergeCell ref="O51:P51"/>
    <mergeCell ref="B52:E52"/>
    <mergeCell ref="H52:I52"/>
    <mergeCell ref="M52:N52"/>
    <mergeCell ref="O52:P52"/>
    <mergeCell ref="M48:N49"/>
    <mergeCell ref="O48:P49"/>
    <mergeCell ref="B56:B58"/>
    <mergeCell ref="C56:E58"/>
    <mergeCell ref="F56:F58"/>
    <mergeCell ref="G56:G58"/>
    <mergeCell ref="H56:Q56"/>
    <mergeCell ref="R56:R58"/>
    <mergeCell ref="B53:E53"/>
    <mergeCell ref="H53:I53"/>
    <mergeCell ref="M53:N53"/>
    <mergeCell ref="O53:P53"/>
    <mergeCell ref="B54:F54"/>
    <mergeCell ref="H54:I54"/>
    <mergeCell ref="M54:N54"/>
    <mergeCell ref="O54:P54"/>
    <mergeCell ref="C59:E59"/>
    <mergeCell ref="K59:L59"/>
    <mergeCell ref="P59:Q59"/>
    <mergeCell ref="K60:L60"/>
    <mergeCell ref="P60:Q60"/>
    <mergeCell ref="K61:L61"/>
    <mergeCell ref="P61:Q61"/>
    <mergeCell ref="S56:S58"/>
    <mergeCell ref="H57:I57"/>
    <mergeCell ref="J57:L57"/>
    <mergeCell ref="M57:N57"/>
    <mergeCell ref="O57:Q57"/>
    <mergeCell ref="K58:L58"/>
    <mergeCell ref="P58:Q58"/>
    <mergeCell ref="K62:L62"/>
    <mergeCell ref="P62:Q62"/>
    <mergeCell ref="B63:R63"/>
    <mergeCell ref="B65:S65"/>
    <mergeCell ref="B67:E68"/>
    <mergeCell ref="F67:F68"/>
    <mergeCell ref="G67:G68"/>
    <mergeCell ref="H67:I68"/>
    <mergeCell ref="J67:J68"/>
    <mergeCell ref="K67:L67"/>
    <mergeCell ref="M67:N68"/>
    <mergeCell ref="O67:P68"/>
    <mergeCell ref="Q67:Q68"/>
    <mergeCell ref="R67:R68"/>
    <mergeCell ref="S67:S68"/>
    <mergeCell ref="B69:E69"/>
    <mergeCell ref="H69:I69"/>
    <mergeCell ref="M69:N69"/>
    <mergeCell ref="O69:P69"/>
    <mergeCell ref="B72:E72"/>
    <mergeCell ref="H72:I72"/>
    <mergeCell ref="M72:N72"/>
    <mergeCell ref="O72:P72"/>
    <mergeCell ref="B73:E73"/>
    <mergeCell ref="H73:I73"/>
    <mergeCell ref="M73:N73"/>
    <mergeCell ref="O73:P73"/>
    <mergeCell ref="B70:E70"/>
    <mergeCell ref="H70:I70"/>
    <mergeCell ref="M70:N70"/>
    <mergeCell ref="O70:P70"/>
    <mergeCell ref="B71:E71"/>
    <mergeCell ref="H71:I71"/>
    <mergeCell ref="M71:N71"/>
    <mergeCell ref="O71:P71"/>
    <mergeCell ref="R77:R79"/>
    <mergeCell ref="S77:S79"/>
    <mergeCell ref="H78:I78"/>
    <mergeCell ref="J78:L78"/>
    <mergeCell ref="M78:N78"/>
    <mergeCell ref="O78:Q78"/>
    <mergeCell ref="K79:L79"/>
    <mergeCell ref="P79:Q79"/>
    <mergeCell ref="B74:F74"/>
    <mergeCell ref="H74:I74"/>
    <mergeCell ref="M74:N74"/>
    <mergeCell ref="O74:P74"/>
    <mergeCell ref="B77:B79"/>
    <mergeCell ref="C77:E79"/>
    <mergeCell ref="F77:F79"/>
    <mergeCell ref="G77:G79"/>
    <mergeCell ref="H77:Q77"/>
    <mergeCell ref="K83:L83"/>
    <mergeCell ref="P83:Q83"/>
    <mergeCell ref="B84:R84"/>
    <mergeCell ref="C80:E80"/>
    <mergeCell ref="K80:L80"/>
    <mergeCell ref="P80:Q80"/>
    <mergeCell ref="K81:L81"/>
    <mergeCell ref="P81:Q81"/>
    <mergeCell ref="K82:L82"/>
    <mergeCell ref="P82:Q82"/>
  </mergeCells>
  <printOptions horizontalCentered="1"/>
  <pageMargins left="0.78740157480314965" right="0.39370078740157483" top="0.78740157480314965" bottom="0.78740157480314965" header="0.59055118110236227" footer="0.31496062992125984"/>
  <pageSetup paperSize="8" scale="54" fitToHeight="0" orientation="landscape" r:id="rId1"/>
  <headerFooter differentFirst="1">
    <oddHeader>&amp;R&amp;"Times New Roman,обычный"&amp;16Форма 0505XXX с. &amp;P</oddHeader>
  </headerFooter>
  <rowBreaks count="2" manualBreakCount="2">
    <brk id="35" max="18" man="1"/>
    <brk id="63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1"/>
  <sheetViews>
    <sheetView view="pageBreakPreview" zoomScaleNormal="100" zoomScaleSheetLayoutView="100" workbookViewId="0">
      <selection activeCell="O3" sqref="O3"/>
    </sheetView>
  </sheetViews>
  <sheetFormatPr defaultRowHeight="15.75"/>
  <cols>
    <col min="1" max="1" width="6.5703125" style="7" customWidth="1"/>
    <col min="2" max="2" width="19.42578125" style="7" customWidth="1"/>
    <col min="3" max="3" width="13" style="7" customWidth="1"/>
    <col min="4" max="4" width="24.42578125" style="7" customWidth="1"/>
    <col min="5" max="5" width="19.42578125" style="7" customWidth="1"/>
    <col min="6" max="6" width="19" style="7" customWidth="1"/>
    <col min="7" max="7" width="12.7109375" style="7" customWidth="1"/>
    <col min="8" max="8" width="11.28515625" style="7" customWidth="1"/>
    <col min="9" max="9" width="12.5703125" style="7" customWidth="1"/>
    <col min="10" max="10" width="12.42578125" style="7" customWidth="1"/>
    <col min="11" max="11" width="10.140625" style="7" customWidth="1"/>
    <col min="12" max="12" width="10.85546875" style="7" customWidth="1"/>
    <col min="13" max="13" width="10.28515625" style="7" customWidth="1"/>
    <col min="14" max="14" width="9.85546875" style="7" customWidth="1"/>
    <col min="15" max="15" width="11" style="7" customWidth="1"/>
    <col min="16" max="16" width="13.7109375" style="7" customWidth="1"/>
    <col min="17" max="16384" width="9.140625" style="7"/>
  </cols>
  <sheetData>
    <row r="1" spans="1:71">
      <c r="O1" s="1415" t="s">
        <v>440</v>
      </c>
      <c r="P1" s="1416"/>
    </row>
    <row r="2" spans="1:71" ht="18.75">
      <c r="A2" s="1404" t="s">
        <v>470</v>
      </c>
      <c r="B2" s="1417"/>
      <c r="C2" s="1417"/>
      <c r="D2" s="1417"/>
      <c r="E2" s="1417"/>
      <c r="F2" s="1417"/>
      <c r="G2" s="1417"/>
      <c r="H2" s="1417"/>
      <c r="I2" s="1417"/>
      <c r="J2" s="1417"/>
      <c r="K2" s="1417"/>
      <c r="L2" s="1417"/>
      <c r="M2" s="1417"/>
      <c r="N2" s="1417"/>
      <c r="O2" s="1417"/>
      <c r="P2" s="1417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</row>
    <row r="4" spans="1:71">
      <c r="A4" s="1408"/>
      <c r="B4" s="1409"/>
      <c r="C4" s="1409"/>
      <c r="D4" s="1409"/>
      <c r="E4" s="1402" t="s">
        <v>1</v>
      </c>
      <c r="F4" s="1419" t="s">
        <v>152</v>
      </c>
      <c r="G4" s="1420"/>
      <c r="H4" s="1420"/>
      <c r="I4" s="1420"/>
      <c r="J4" s="1420"/>
      <c r="K4" s="1420"/>
      <c r="L4" s="1420"/>
      <c r="M4" s="1420"/>
      <c r="N4" s="1420"/>
      <c r="O4" s="1420"/>
      <c r="P4" s="1421"/>
    </row>
    <row r="5" spans="1:71" ht="47.25" customHeight="1">
      <c r="A5" s="1409"/>
      <c r="B5" s="1409"/>
      <c r="C5" s="1409"/>
      <c r="D5" s="1409"/>
      <c r="E5" s="1418"/>
      <c r="F5" s="1388" t="s">
        <v>300</v>
      </c>
      <c r="G5" s="1384"/>
      <c r="H5" s="1388" t="s">
        <v>301</v>
      </c>
      <c r="I5" s="1383"/>
      <c r="J5" s="1384"/>
      <c r="K5" s="1422" t="s">
        <v>302</v>
      </c>
      <c r="L5" s="1420"/>
      <c r="M5" s="1421"/>
      <c r="N5" s="1422" t="s">
        <v>303</v>
      </c>
      <c r="O5" s="1420"/>
      <c r="P5" s="1421"/>
    </row>
    <row r="6" spans="1:71" ht="27.75" customHeight="1">
      <c r="A6" s="1408" t="s">
        <v>471</v>
      </c>
      <c r="B6" s="1409"/>
      <c r="C6" s="1409"/>
      <c r="D6" s="1409"/>
      <c r="E6" s="12"/>
      <c r="F6" s="1408"/>
      <c r="G6" s="1409"/>
      <c r="H6" s="1408"/>
      <c r="I6" s="1409"/>
      <c r="J6" s="1409"/>
      <c r="K6" s="1408"/>
      <c r="L6" s="1409"/>
      <c r="M6" s="1409"/>
      <c r="N6" s="1408"/>
      <c r="O6" s="1409"/>
      <c r="P6" s="1409"/>
    </row>
    <row r="7" spans="1:71" ht="35.25" customHeight="1">
      <c r="A7" s="1413" t="s">
        <v>472</v>
      </c>
      <c r="B7" s="1414"/>
      <c r="C7" s="1414"/>
      <c r="D7" s="1414"/>
      <c r="E7" s="12"/>
      <c r="F7" s="1408"/>
      <c r="G7" s="1409"/>
      <c r="H7" s="1408"/>
      <c r="I7" s="1409"/>
      <c r="J7" s="1409"/>
      <c r="K7" s="1408"/>
      <c r="L7" s="1409"/>
      <c r="M7" s="1409"/>
      <c r="N7" s="1408"/>
      <c r="O7" s="1409"/>
      <c r="P7" s="1409"/>
    </row>
    <row r="8" spans="1:71" ht="21.75" customHeight="1">
      <c r="A8" s="1405" t="s">
        <v>14</v>
      </c>
      <c r="B8" s="1406"/>
      <c r="C8" s="1406"/>
      <c r="D8" s="1407"/>
      <c r="E8" s="12"/>
      <c r="F8" s="1408"/>
      <c r="G8" s="1409"/>
      <c r="H8" s="1408"/>
      <c r="I8" s="1409"/>
      <c r="J8" s="1409"/>
      <c r="K8" s="1408"/>
      <c r="L8" s="1409"/>
      <c r="M8" s="1409"/>
      <c r="N8" s="1408"/>
      <c r="O8" s="1409"/>
      <c r="P8" s="1409"/>
    </row>
    <row r="9" spans="1:71" ht="18" customHeight="1">
      <c r="A9" s="1410" t="s">
        <v>412</v>
      </c>
      <c r="B9" s="1411"/>
      <c r="C9" s="1411"/>
      <c r="D9" s="1412"/>
      <c r="E9" s="12"/>
      <c r="F9" s="1408"/>
      <c r="G9" s="1409"/>
      <c r="H9" s="1408"/>
      <c r="I9" s="1409"/>
      <c r="J9" s="1409"/>
      <c r="K9" s="1408"/>
      <c r="L9" s="1409"/>
      <c r="M9" s="1409"/>
      <c r="N9" s="1408"/>
      <c r="O9" s="1409"/>
      <c r="P9" s="1409"/>
    </row>
    <row r="10" spans="1:71">
      <c r="A10" s="1403"/>
      <c r="B10" s="1143"/>
      <c r="C10" s="1143"/>
      <c r="D10" s="1143"/>
    </row>
    <row r="11" spans="1:71" ht="18.75">
      <c r="A11" s="1404" t="s">
        <v>473</v>
      </c>
      <c r="B11" s="1404"/>
      <c r="C11" s="1404"/>
      <c r="D11" s="1404"/>
      <c r="E11" s="1404"/>
      <c r="F11" s="1404"/>
      <c r="G11" s="1404"/>
      <c r="H11" s="1404"/>
      <c r="I11" s="1404"/>
      <c r="J11" s="1404"/>
      <c r="K11" s="1404"/>
      <c r="L11" s="1404"/>
      <c r="M11" s="1404"/>
      <c r="N11" s="1404"/>
      <c r="O11" s="1404"/>
      <c r="P11" s="1404"/>
      <c r="Q11" s="1404"/>
      <c r="R11" s="1404"/>
      <c r="S11" s="1404"/>
      <c r="T11" s="1404"/>
      <c r="U11" s="1404"/>
      <c r="V11" s="1404"/>
      <c r="W11" s="1404"/>
      <c r="X11" s="1404"/>
      <c r="Y11" s="1404"/>
      <c r="Z11" s="1404"/>
      <c r="AA11" s="1404"/>
      <c r="AB11" s="1404"/>
      <c r="AC11" s="1404"/>
      <c r="AD11" s="1404"/>
      <c r="AE11" s="1404"/>
      <c r="AF11" s="1404"/>
      <c r="AG11" s="1404"/>
      <c r="AH11" s="1404"/>
      <c r="AI11" s="1404"/>
      <c r="AJ11" s="1404"/>
      <c r="AK11" s="1404"/>
      <c r="AL11" s="1404"/>
      <c r="AM11" s="1404"/>
      <c r="AN11" s="1404"/>
      <c r="AO11" s="1404"/>
      <c r="AP11" s="1404"/>
      <c r="AQ11" s="1404"/>
      <c r="AR11" s="1404"/>
      <c r="AS11" s="1404"/>
      <c r="AT11" s="1404"/>
      <c r="AU11" s="1404"/>
      <c r="AV11" s="1404"/>
      <c r="AW11" s="1404"/>
      <c r="AX11" s="1404"/>
      <c r="AY11" s="1404"/>
      <c r="AZ11" s="1404"/>
      <c r="BA11" s="1404"/>
      <c r="BB11" s="1404"/>
      <c r="BC11" s="1404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</row>
    <row r="12" spans="1:71" ht="18.75">
      <c r="A12" s="1389" t="s">
        <v>474</v>
      </c>
      <c r="B12" s="1389"/>
      <c r="C12" s="1389"/>
      <c r="D12" s="1389"/>
      <c r="E12" s="1389"/>
      <c r="F12" s="1389"/>
      <c r="G12" s="1389"/>
      <c r="H12" s="1389"/>
      <c r="I12" s="1389"/>
      <c r="J12" s="1389"/>
      <c r="K12" s="1389"/>
      <c r="L12" s="1389"/>
      <c r="M12" s="1389"/>
      <c r="N12" s="1389"/>
      <c r="O12" s="1389"/>
      <c r="P12" s="1389"/>
      <c r="Q12" s="1389"/>
      <c r="R12" s="1389"/>
      <c r="S12" s="1389"/>
      <c r="T12" s="1389"/>
      <c r="U12" s="1389"/>
      <c r="V12" s="1389"/>
      <c r="W12" s="1389"/>
      <c r="X12" s="1389"/>
      <c r="Y12" s="1389"/>
      <c r="Z12" s="1389"/>
      <c r="AA12" s="1389"/>
      <c r="AB12" s="1389"/>
      <c r="AC12" s="1389"/>
      <c r="AD12" s="1389"/>
      <c r="AE12" s="1389"/>
      <c r="AF12" s="1389"/>
      <c r="AG12" s="1389"/>
      <c r="AH12" s="1389"/>
      <c r="AI12" s="1389"/>
      <c r="AJ12" s="1389"/>
      <c r="AK12" s="1389"/>
      <c r="AL12" s="1389"/>
      <c r="AM12" s="1389"/>
      <c r="AN12" s="1389"/>
      <c r="AO12" s="1389"/>
      <c r="AP12" s="1389"/>
      <c r="AQ12" s="1389"/>
      <c r="AR12" s="1389"/>
      <c r="AS12" s="1389"/>
      <c r="AT12" s="1389"/>
      <c r="AU12" s="1389"/>
      <c r="AV12" s="1389"/>
      <c r="AW12" s="1389"/>
      <c r="AX12" s="1389"/>
      <c r="AY12" s="1389"/>
      <c r="AZ12" s="1389"/>
      <c r="BA12" s="1389"/>
      <c r="BB12" s="1389"/>
      <c r="BC12" s="1389"/>
      <c r="BD12" s="1389"/>
      <c r="BE12" s="1389"/>
      <c r="BF12" s="1389"/>
      <c r="BG12" s="1389"/>
      <c r="BH12" s="1389"/>
      <c r="BI12" s="1389"/>
      <c r="BJ12" s="1389"/>
      <c r="BK12" s="1389"/>
      <c r="BL12" s="1389"/>
      <c r="BM12" s="1389"/>
      <c r="BN12" s="1389"/>
      <c r="BO12" s="1389"/>
      <c r="BP12" s="1389"/>
      <c r="BQ12" s="1389"/>
      <c r="BR12" s="1389"/>
      <c r="BS12" s="1389"/>
    </row>
    <row r="13" spans="1:71" ht="11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71" ht="69.75" customHeight="1">
      <c r="A14" s="1397" t="s">
        <v>83</v>
      </c>
      <c r="B14" s="1399" t="s">
        <v>475</v>
      </c>
      <c r="C14" s="1399" t="s">
        <v>476</v>
      </c>
      <c r="D14" s="1399" t="s">
        <v>477</v>
      </c>
      <c r="E14" s="1401" t="s">
        <v>478</v>
      </c>
      <c r="F14" s="1399" t="s">
        <v>479</v>
      </c>
      <c r="G14" s="1391" t="s">
        <v>480</v>
      </c>
      <c r="H14" s="1391" t="s">
        <v>481</v>
      </c>
      <c r="I14" s="1388" t="s">
        <v>482</v>
      </c>
      <c r="J14" s="1393"/>
      <c r="K14" s="1382" t="s">
        <v>483</v>
      </c>
      <c r="L14" s="1394"/>
      <c r="M14" s="1388" t="s">
        <v>484</v>
      </c>
      <c r="N14" s="1383"/>
      <c r="O14" s="1384"/>
      <c r="P14" s="1395" t="s">
        <v>485</v>
      </c>
    </row>
    <row r="15" spans="1:71" ht="176.25" customHeight="1">
      <c r="A15" s="1398"/>
      <c r="B15" s="1400"/>
      <c r="C15" s="1400"/>
      <c r="D15" s="1400"/>
      <c r="E15" s="1401"/>
      <c r="F15" s="1400"/>
      <c r="G15" s="1392"/>
      <c r="H15" s="1392"/>
      <c r="I15" s="271" t="s">
        <v>486</v>
      </c>
      <c r="J15" s="271" t="s">
        <v>487</v>
      </c>
      <c r="K15" s="271" t="s">
        <v>488</v>
      </c>
      <c r="L15" s="271" t="s">
        <v>489</v>
      </c>
      <c r="M15" s="271" t="s">
        <v>490</v>
      </c>
      <c r="N15" s="271" t="s">
        <v>491</v>
      </c>
      <c r="O15" s="271" t="s">
        <v>492</v>
      </c>
      <c r="P15" s="1396"/>
    </row>
    <row r="16" spans="1:71" s="21" customFormat="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272">
        <v>13</v>
      </c>
      <c r="N16" s="272">
        <v>14</v>
      </c>
      <c r="O16" s="272">
        <v>15</v>
      </c>
      <c r="P16" s="272">
        <v>16</v>
      </c>
    </row>
    <row r="17" spans="1:7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7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3"/>
    </row>
    <row r="19" spans="1:7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3"/>
    </row>
    <row r="20" spans="1:71" s="21" customFormat="1">
      <c r="A20" s="1385" t="s">
        <v>117</v>
      </c>
      <c r="B20" s="1386"/>
      <c r="C20" s="272" t="s">
        <v>54</v>
      </c>
      <c r="D20" s="9" t="s">
        <v>54</v>
      </c>
      <c r="E20" s="19" t="s">
        <v>54</v>
      </c>
      <c r="F20" s="9" t="s">
        <v>54</v>
      </c>
      <c r="G20" s="9" t="s">
        <v>54</v>
      </c>
      <c r="H20" s="9" t="s">
        <v>54</v>
      </c>
      <c r="I20" s="19"/>
      <c r="J20" s="9"/>
      <c r="K20" s="9" t="s">
        <v>54</v>
      </c>
      <c r="L20" s="9" t="s">
        <v>54</v>
      </c>
      <c r="M20" s="20" t="s">
        <v>54</v>
      </c>
      <c r="N20" s="20" t="s">
        <v>54</v>
      </c>
      <c r="O20" s="20" t="s">
        <v>54</v>
      </c>
      <c r="P20" s="9"/>
    </row>
    <row r="22" spans="1:71" ht="18.75">
      <c r="A22" s="1389" t="s">
        <v>493</v>
      </c>
      <c r="B22" s="1389"/>
      <c r="C22" s="1389"/>
      <c r="D22" s="1389"/>
      <c r="E22" s="1389"/>
      <c r="F22" s="1389"/>
      <c r="G22" s="1389"/>
      <c r="H22" s="1389"/>
      <c r="I22" s="1389"/>
      <c r="J22" s="1389"/>
      <c r="K22" s="1389"/>
      <c r="L22" s="1389"/>
      <c r="M22" s="1389"/>
      <c r="N22" s="1389"/>
      <c r="O22" s="1389"/>
      <c r="P22" s="1389"/>
      <c r="Q22" s="1389"/>
      <c r="R22" s="1389"/>
      <c r="S22" s="1389"/>
      <c r="T22" s="1389"/>
      <c r="U22" s="1389"/>
      <c r="V22" s="1389"/>
      <c r="W22" s="1389"/>
      <c r="X22" s="1389"/>
      <c r="Y22" s="1389"/>
      <c r="Z22" s="1389"/>
      <c r="AA22" s="1389"/>
      <c r="AB22" s="1389"/>
      <c r="AC22" s="1389"/>
      <c r="AD22" s="1389"/>
      <c r="AE22" s="1389"/>
      <c r="AF22" s="1389"/>
      <c r="AG22" s="1389"/>
      <c r="AH22" s="1389"/>
      <c r="AI22" s="1389"/>
      <c r="AJ22" s="1389"/>
      <c r="AK22" s="1389"/>
      <c r="AL22" s="1389"/>
      <c r="AM22" s="1389"/>
      <c r="AN22" s="1389"/>
      <c r="AO22" s="1389"/>
      <c r="AP22" s="1389"/>
      <c r="AQ22" s="1389"/>
      <c r="AR22" s="1389"/>
      <c r="AS22" s="1389"/>
      <c r="AT22" s="1389"/>
      <c r="AU22" s="1389"/>
      <c r="AV22" s="1389"/>
      <c r="AW22" s="1389"/>
      <c r="AX22" s="1389"/>
      <c r="AY22" s="1389"/>
      <c r="AZ22" s="1389"/>
      <c r="BA22" s="1389"/>
      <c r="BB22" s="1389"/>
      <c r="BC22" s="1389"/>
      <c r="BD22" s="1389"/>
      <c r="BE22" s="1389"/>
      <c r="BF22" s="1389"/>
      <c r="BG22" s="1389"/>
      <c r="BH22" s="1389"/>
      <c r="BI22" s="1389"/>
      <c r="BJ22" s="1389"/>
      <c r="BK22" s="1389"/>
      <c r="BL22" s="1389"/>
      <c r="BM22" s="1389"/>
      <c r="BN22" s="1389"/>
      <c r="BO22" s="1389"/>
      <c r="BP22" s="1389"/>
      <c r="BQ22" s="1389"/>
      <c r="BR22" s="1389"/>
      <c r="BS22" s="1389"/>
    </row>
    <row r="23" spans="1:7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71" ht="66" customHeight="1">
      <c r="A24" s="1402" t="s">
        <v>83</v>
      </c>
      <c r="B24" s="1399" t="s">
        <v>475</v>
      </c>
      <c r="C24" s="1399" t="s">
        <v>476</v>
      </c>
      <c r="D24" s="1399" t="s">
        <v>477</v>
      </c>
      <c r="E24" s="1401" t="s">
        <v>478</v>
      </c>
      <c r="F24" s="1399" t="s">
        <v>479</v>
      </c>
      <c r="G24" s="1391" t="s">
        <v>480</v>
      </c>
      <c r="H24" s="1391" t="s">
        <v>481</v>
      </c>
      <c r="I24" s="1388" t="s">
        <v>482</v>
      </c>
      <c r="J24" s="1393"/>
      <c r="K24" s="1382" t="s">
        <v>483</v>
      </c>
      <c r="L24" s="1394"/>
      <c r="M24" s="1388" t="s">
        <v>484</v>
      </c>
      <c r="N24" s="1383"/>
      <c r="O24" s="1384"/>
      <c r="P24" s="1395" t="s">
        <v>485</v>
      </c>
    </row>
    <row r="25" spans="1:71" ht="167.25">
      <c r="A25" s="1402"/>
      <c r="B25" s="1400"/>
      <c r="C25" s="1400"/>
      <c r="D25" s="1400"/>
      <c r="E25" s="1401"/>
      <c r="F25" s="1400"/>
      <c r="G25" s="1392"/>
      <c r="H25" s="1392"/>
      <c r="I25" s="271" t="s">
        <v>486</v>
      </c>
      <c r="J25" s="271" t="s">
        <v>487</v>
      </c>
      <c r="K25" s="271" t="s">
        <v>488</v>
      </c>
      <c r="L25" s="271" t="s">
        <v>489</v>
      </c>
      <c r="M25" s="271" t="s">
        <v>490</v>
      </c>
      <c r="N25" s="271" t="s">
        <v>491</v>
      </c>
      <c r="O25" s="271" t="s">
        <v>492</v>
      </c>
      <c r="P25" s="1396"/>
    </row>
    <row r="26" spans="1:71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9">
        <v>7</v>
      </c>
      <c r="H26" s="9">
        <v>8</v>
      </c>
      <c r="I26" s="9">
        <v>9</v>
      </c>
      <c r="J26" s="9">
        <v>10</v>
      </c>
      <c r="K26" s="9">
        <v>11</v>
      </c>
      <c r="L26" s="9">
        <v>12</v>
      </c>
      <c r="M26" s="272">
        <v>13</v>
      </c>
      <c r="N26" s="272">
        <v>14</v>
      </c>
      <c r="O26" s="272">
        <v>15</v>
      </c>
      <c r="P26" s="272">
        <v>16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</row>
    <row r="27" spans="1:7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2"/>
    </row>
    <row r="28" spans="1:7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23"/>
    </row>
    <row r="29" spans="1:71">
      <c r="A29" s="1385" t="s">
        <v>117</v>
      </c>
      <c r="B29" s="1386"/>
      <c r="C29" s="272" t="s">
        <v>54</v>
      </c>
      <c r="D29" s="9" t="s">
        <v>54</v>
      </c>
      <c r="E29" s="19" t="s">
        <v>54</v>
      </c>
      <c r="F29" s="9" t="s">
        <v>54</v>
      </c>
      <c r="G29" s="9" t="s">
        <v>54</v>
      </c>
      <c r="H29" s="9" t="s">
        <v>54</v>
      </c>
      <c r="I29" s="19"/>
      <c r="J29" s="9"/>
      <c r="K29" s="9" t="s">
        <v>54</v>
      </c>
      <c r="L29" s="9" t="s">
        <v>54</v>
      </c>
      <c r="M29" s="20" t="s">
        <v>54</v>
      </c>
      <c r="N29" s="20" t="s">
        <v>54</v>
      </c>
      <c r="O29" s="20" t="s">
        <v>54</v>
      </c>
      <c r="P29" s="9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</row>
    <row r="31" spans="1:71" ht="18.75">
      <c r="A31" s="1389" t="s">
        <v>494</v>
      </c>
      <c r="B31" s="1389"/>
      <c r="C31" s="1389"/>
      <c r="D31" s="1389"/>
      <c r="E31" s="1389"/>
      <c r="F31" s="1389"/>
      <c r="G31" s="1389"/>
      <c r="H31" s="1389"/>
      <c r="I31" s="1389"/>
      <c r="J31" s="1389"/>
      <c r="K31" s="1389"/>
      <c r="L31" s="1389"/>
      <c r="M31" s="1389"/>
      <c r="N31" s="1389"/>
      <c r="O31" s="1389"/>
      <c r="P31" s="1389"/>
      <c r="Q31" s="1389"/>
      <c r="R31" s="1389"/>
      <c r="S31" s="1389"/>
      <c r="T31" s="1389"/>
      <c r="U31" s="1389"/>
      <c r="V31" s="1389"/>
      <c r="W31" s="1389"/>
      <c r="X31" s="1389"/>
      <c r="Y31" s="1389"/>
      <c r="Z31" s="1389"/>
      <c r="AA31" s="1389"/>
      <c r="AB31" s="1389"/>
      <c r="AC31" s="1389"/>
      <c r="AD31" s="1389"/>
      <c r="AE31" s="1389"/>
      <c r="AF31" s="1389"/>
      <c r="AG31" s="1389"/>
      <c r="AH31" s="1389"/>
      <c r="AI31" s="1389"/>
      <c r="AJ31" s="1389"/>
      <c r="AK31" s="1389"/>
      <c r="AL31" s="1389"/>
      <c r="AM31" s="1389"/>
      <c r="AN31" s="1389"/>
      <c r="AO31" s="1389"/>
      <c r="AP31" s="1389"/>
      <c r="AQ31" s="1389"/>
      <c r="AR31" s="1389"/>
      <c r="AS31" s="1389"/>
      <c r="AT31" s="1389"/>
      <c r="AU31" s="1389"/>
      <c r="AV31" s="1389"/>
      <c r="AW31" s="1389"/>
      <c r="AX31" s="1389"/>
      <c r="AY31" s="1389"/>
      <c r="AZ31" s="1389"/>
      <c r="BA31" s="1389"/>
      <c r="BB31" s="1389"/>
      <c r="BC31" s="1389"/>
      <c r="BD31" s="1389"/>
      <c r="BE31" s="1389"/>
      <c r="BF31" s="1389"/>
      <c r="BG31" s="1389"/>
      <c r="BH31" s="1389"/>
      <c r="BI31" s="1389"/>
      <c r="BJ31" s="1389"/>
      <c r="BK31" s="1389"/>
      <c r="BL31" s="1389"/>
      <c r="BM31" s="1389"/>
      <c r="BN31" s="1389"/>
      <c r="BO31" s="1389"/>
      <c r="BP31" s="1389"/>
      <c r="BQ31" s="1389"/>
      <c r="BR31" s="1389"/>
      <c r="BS31" s="1389"/>
    </row>
    <row r="32" spans="1:7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71" ht="67.5" customHeight="1">
      <c r="A33" s="1397" t="s">
        <v>83</v>
      </c>
      <c r="B33" s="1399" t="s">
        <v>475</v>
      </c>
      <c r="C33" s="1399" t="s">
        <v>476</v>
      </c>
      <c r="D33" s="1399" t="s">
        <v>477</v>
      </c>
      <c r="E33" s="1401" t="s">
        <v>478</v>
      </c>
      <c r="F33" s="1399" t="s">
        <v>479</v>
      </c>
      <c r="G33" s="1391" t="s">
        <v>480</v>
      </c>
      <c r="H33" s="1391" t="s">
        <v>481</v>
      </c>
      <c r="I33" s="1388" t="s">
        <v>482</v>
      </c>
      <c r="J33" s="1393"/>
      <c r="K33" s="1382" t="s">
        <v>483</v>
      </c>
      <c r="L33" s="1394"/>
      <c r="M33" s="1388" t="s">
        <v>484</v>
      </c>
      <c r="N33" s="1383"/>
      <c r="O33" s="1384"/>
      <c r="P33" s="1395" t="s">
        <v>485</v>
      </c>
    </row>
    <row r="34" spans="1:71" ht="167.25">
      <c r="A34" s="1398"/>
      <c r="B34" s="1400"/>
      <c r="C34" s="1400"/>
      <c r="D34" s="1400"/>
      <c r="E34" s="1401"/>
      <c r="F34" s="1400"/>
      <c r="G34" s="1392"/>
      <c r="H34" s="1392"/>
      <c r="I34" s="271" t="s">
        <v>486</v>
      </c>
      <c r="J34" s="271" t="s">
        <v>487</v>
      </c>
      <c r="K34" s="271" t="s">
        <v>488</v>
      </c>
      <c r="L34" s="271" t="s">
        <v>489</v>
      </c>
      <c r="M34" s="271" t="s">
        <v>490</v>
      </c>
      <c r="N34" s="271" t="s">
        <v>491</v>
      </c>
      <c r="O34" s="271" t="s">
        <v>492</v>
      </c>
      <c r="P34" s="1396"/>
    </row>
    <row r="35" spans="1:71">
      <c r="A35" s="9">
        <v>1</v>
      </c>
      <c r="B35" s="9">
        <v>2</v>
      </c>
      <c r="C35" s="9">
        <v>3</v>
      </c>
      <c r="D35" s="9">
        <v>4</v>
      </c>
      <c r="E35" s="9">
        <v>5</v>
      </c>
      <c r="F35" s="9">
        <v>6</v>
      </c>
      <c r="G35" s="9">
        <v>7</v>
      </c>
      <c r="H35" s="9">
        <v>8</v>
      </c>
      <c r="I35" s="9">
        <v>9</v>
      </c>
      <c r="J35" s="9">
        <v>10</v>
      </c>
      <c r="K35" s="9">
        <v>11</v>
      </c>
      <c r="L35" s="9">
        <v>12</v>
      </c>
      <c r="M35" s="272">
        <v>13</v>
      </c>
      <c r="N35" s="272">
        <v>14</v>
      </c>
      <c r="O35" s="272">
        <v>15</v>
      </c>
      <c r="P35" s="272">
        <v>16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1:7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2"/>
    </row>
    <row r="37" spans="1:7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3"/>
    </row>
    <row r="38" spans="1:7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23"/>
    </row>
    <row r="39" spans="1:71">
      <c r="A39" s="1385" t="s">
        <v>117</v>
      </c>
      <c r="B39" s="1386"/>
      <c r="C39" s="272" t="s">
        <v>54</v>
      </c>
      <c r="D39" s="9" t="s">
        <v>54</v>
      </c>
      <c r="E39" s="19" t="s">
        <v>54</v>
      </c>
      <c r="F39" s="9" t="s">
        <v>54</v>
      </c>
      <c r="G39" s="9" t="s">
        <v>54</v>
      </c>
      <c r="H39" s="9" t="s">
        <v>54</v>
      </c>
      <c r="I39" s="19"/>
      <c r="J39" s="9"/>
      <c r="K39" s="9" t="s">
        <v>54</v>
      </c>
      <c r="L39" s="9" t="s">
        <v>54</v>
      </c>
      <c r="M39" s="9" t="s">
        <v>54</v>
      </c>
      <c r="N39" s="9" t="s">
        <v>54</v>
      </c>
      <c r="O39" s="20" t="s">
        <v>54</v>
      </c>
      <c r="P39" s="9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</row>
    <row r="41" spans="1:71" ht="18.75">
      <c r="A41" s="1389" t="s">
        <v>495</v>
      </c>
      <c r="B41" s="1389"/>
      <c r="C41" s="1389"/>
      <c r="D41" s="1389"/>
      <c r="E41" s="1389"/>
      <c r="F41" s="1389"/>
      <c r="G41" s="1389"/>
      <c r="H41" s="1389"/>
      <c r="I41" s="1389"/>
      <c r="J41" s="1389"/>
      <c r="K41" s="1389"/>
      <c r="L41" s="1389"/>
      <c r="M41" s="1389"/>
      <c r="N41" s="1389"/>
      <c r="O41" s="1389"/>
      <c r="P41" s="1389"/>
      <c r="Q41" s="1389"/>
      <c r="R41" s="1389"/>
      <c r="S41" s="1389"/>
      <c r="T41" s="1389"/>
      <c r="U41" s="1389"/>
      <c r="V41" s="1389"/>
      <c r="W41" s="1389"/>
      <c r="X41" s="1389"/>
      <c r="Y41" s="1389"/>
      <c r="Z41" s="1389"/>
      <c r="AA41" s="1389"/>
      <c r="AB41" s="1389"/>
      <c r="AC41" s="1389"/>
      <c r="AD41" s="1389"/>
      <c r="AE41" s="1389"/>
      <c r="AF41" s="1389"/>
      <c r="AG41" s="1389"/>
      <c r="AH41" s="1389"/>
      <c r="AI41" s="1389"/>
      <c r="AJ41" s="1389"/>
      <c r="AK41" s="1389"/>
      <c r="AL41" s="1389"/>
      <c r="AM41" s="1389"/>
      <c r="AN41" s="1389"/>
      <c r="AO41" s="1389"/>
      <c r="AP41" s="1389"/>
      <c r="AQ41" s="1389"/>
      <c r="AR41" s="1389"/>
      <c r="AS41" s="1389"/>
      <c r="AT41" s="1389"/>
      <c r="AU41" s="1389"/>
      <c r="AV41" s="1389"/>
      <c r="AW41" s="1389"/>
      <c r="AX41" s="1389"/>
      <c r="AY41" s="1389"/>
      <c r="AZ41" s="1389"/>
      <c r="BA41" s="1389"/>
      <c r="BB41" s="1389"/>
      <c r="BC41" s="1389"/>
      <c r="BD41" s="1389"/>
      <c r="BE41" s="1389"/>
      <c r="BF41" s="1389"/>
      <c r="BG41" s="1389"/>
      <c r="BH41" s="1389"/>
      <c r="BI41" s="1389"/>
      <c r="BJ41" s="1389"/>
      <c r="BK41" s="1389"/>
      <c r="BL41" s="1389"/>
      <c r="BM41" s="1389"/>
      <c r="BN41" s="1389"/>
      <c r="BO41" s="1389"/>
      <c r="BP41" s="1389"/>
      <c r="BQ41" s="1389"/>
      <c r="BR41" s="1389"/>
      <c r="BS41" s="1389"/>
    </row>
    <row r="42" spans="1:7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71" ht="75" customHeight="1">
      <c r="A43" s="1397" t="s">
        <v>83</v>
      </c>
      <c r="B43" s="1399" t="s">
        <v>475</v>
      </c>
      <c r="C43" s="1399" t="s">
        <v>476</v>
      </c>
      <c r="D43" s="1399" t="s">
        <v>477</v>
      </c>
      <c r="E43" s="1401" t="s">
        <v>478</v>
      </c>
      <c r="F43" s="1399" t="s">
        <v>479</v>
      </c>
      <c r="G43" s="1391" t="s">
        <v>480</v>
      </c>
      <c r="H43" s="1391" t="s">
        <v>481</v>
      </c>
      <c r="I43" s="1388" t="s">
        <v>482</v>
      </c>
      <c r="J43" s="1393"/>
      <c r="K43" s="1382" t="s">
        <v>483</v>
      </c>
      <c r="L43" s="1394"/>
      <c r="M43" s="1388" t="s">
        <v>484</v>
      </c>
      <c r="N43" s="1383"/>
      <c r="O43" s="1384"/>
      <c r="P43" s="1395" t="s">
        <v>485</v>
      </c>
    </row>
    <row r="44" spans="1:71" ht="167.25">
      <c r="A44" s="1398"/>
      <c r="B44" s="1400"/>
      <c r="C44" s="1400"/>
      <c r="D44" s="1400"/>
      <c r="E44" s="1401"/>
      <c r="F44" s="1400"/>
      <c r="G44" s="1392"/>
      <c r="H44" s="1392"/>
      <c r="I44" s="271" t="s">
        <v>486</v>
      </c>
      <c r="J44" s="271" t="s">
        <v>487</v>
      </c>
      <c r="K44" s="271" t="s">
        <v>488</v>
      </c>
      <c r="L44" s="271" t="s">
        <v>489</v>
      </c>
      <c r="M44" s="271" t="s">
        <v>490</v>
      </c>
      <c r="N44" s="271" t="s">
        <v>491</v>
      </c>
      <c r="O44" s="271" t="s">
        <v>492</v>
      </c>
      <c r="P44" s="1396"/>
    </row>
    <row r="45" spans="1:71">
      <c r="A45" s="9">
        <v>1</v>
      </c>
      <c r="B45" s="9">
        <v>2</v>
      </c>
      <c r="C45" s="9">
        <v>3</v>
      </c>
      <c r="D45" s="9">
        <v>4</v>
      </c>
      <c r="E45" s="9">
        <v>5</v>
      </c>
      <c r="F45" s="9">
        <v>6</v>
      </c>
      <c r="G45" s="9">
        <v>7</v>
      </c>
      <c r="H45" s="9">
        <v>8</v>
      </c>
      <c r="I45" s="9">
        <v>9</v>
      </c>
      <c r="J45" s="9">
        <v>10</v>
      </c>
      <c r="K45" s="9">
        <v>11</v>
      </c>
      <c r="L45" s="9">
        <v>12</v>
      </c>
      <c r="M45" s="272">
        <v>13</v>
      </c>
      <c r="N45" s="272">
        <v>14</v>
      </c>
      <c r="O45" s="272">
        <v>15</v>
      </c>
      <c r="P45" s="272">
        <v>16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</row>
    <row r="46" spans="1:7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22"/>
    </row>
    <row r="47" spans="1:7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23"/>
    </row>
    <row r="48" spans="1:71">
      <c r="A48" s="1385" t="s">
        <v>117</v>
      </c>
      <c r="B48" s="1386"/>
      <c r="C48" s="272" t="s">
        <v>54</v>
      </c>
      <c r="D48" s="9" t="s">
        <v>54</v>
      </c>
      <c r="E48" s="19" t="s">
        <v>54</v>
      </c>
      <c r="F48" s="9" t="s">
        <v>54</v>
      </c>
      <c r="G48" s="9" t="s">
        <v>54</v>
      </c>
      <c r="H48" s="9" t="s">
        <v>54</v>
      </c>
      <c r="I48" s="19"/>
      <c r="J48" s="9"/>
      <c r="K48" s="9" t="s">
        <v>54</v>
      </c>
      <c r="L48" s="9" t="s">
        <v>54</v>
      </c>
      <c r="M48" s="9" t="s">
        <v>54</v>
      </c>
      <c r="N48" s="9" t="s">
        <v>54</v>
      </c>
      <c r="O48" s="20" t="s">
        <v>54</v>
      </c>
      <c r="P48" s="9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</row>
    <row r="49" spans="1:71" ht="30" customHeight="1"/>
    <row r="50" spans="1:71" ht="18.75">
      <c r="A50" s="1390" t="s">
        <v>496</v>
      </c>
      <c r="B50" s="1390"/>
      <c r="C50" s="1390"/>
      <c r="D50" s="1390"/>
      <c r="E50" s="1390"/>
      <c r="F50" s="1390"/>
      <c r="G50" s="1390"/>
      <c r="H50" s="1390"/>
      <c r="I50" s="1390"/>
      <c r="J50" s="1390"/>
      <c r="K50" s="1390"/>
      <c r="L50" s="1390"/>
      <c r="M50" s="1390"/>
      <c r="N50" s="1390"/>
      <c r="O50" s="1390"/>
      <c r="P50" s="1390"/>
    </row>
    <row r="51" spans="1:71" ht="18.75">
      <c r="A51" s="1390" t="s">
        <v>497</v>
      </c>
      <c r="B51" s="1390"/>
      <c r="C51" s="1390"/>
      <c r="D51" s="1390"/>
      <c r="E51" s="1390"/>
      <c r="F51" s="1390"/>
      <c r="G51" s="1390"/>
      <c r="H51" s="1390"/>
      <c r="I51" s="1390"/>
      <c r="J51" s="1390"/>
      <c r="K51" s="1390"/>
      <c r="L51" s="1390"/>
      <c r="M51" s="1390"/>
      <c r="N51" s="1390"/>
      <c r="O51" s="1390"/>
      <c r="P51" s="1390"/>
    </row>
    <row r="53" spans="1:71" s="278" customFormat="1" ht="180.75" customHeight="1">
      <c r="A53" s="180" t="s">
        <v>83</v>
      </c>
      <c r="B53" s="180" t="s">
        <v>498</v>
      </c>
      <c r="C53" s="273" t="s">
        <v>476</v>
      </c>
      <c r="D53" s="273" t="s">
        <v>477</v>
      </c>
      <c r="E53" s="274" t="s">
        <v>478</v>
      </c>
      <c r="F53" s="275" t="s">
        <v>499</v>
      </c>
      <c r="G53" s="276" t="s">
        <v>480</v>
      </c>
      <c r="H53" s="276" t="s">
        <v>500</v>
      </c>
      <c r="I53" s="276" t="s">
        <v>501</v>
      </c>
      <c r="J53" s="276" t="s">
        <v>502</v>
      </c>
      <c r="K53" s="276" t="s">
        <v>503</v>
      </c>
      <c r="L53" s="276" t="s">
        <v>483</v>
      </c>
      <c r="M53" s="1388" t="s">
        <v>484</v>
      </c>
      <c r="N53" s="1383"/>
      <c r="O53" s="1384"/>
      <c r="P53" s="277" t="s">
        <v>485</v>
      </c>
    </row>
    <row r="54" spans="1:71" s="21" customFormat="1">
      <c r="A54" s="9">
        <v>1</v>
      </c>
      <c r="B54" s="9">
        <v>2</v>
      </c>
      <c r="C54" s="9">
        <v>3</v>
      </c>
      <c r="D54" s="9">
        <v>4</v>
      </c>
      <c r="E54" s="9">
        <v>5</v>
      </c>
      <c r="F54" s="9">
        <v>6</v>
      </c>
      <c r="G54" s="9">
        <v>7</v>
      </c>
      <c r="H54" s="9">
        <v>8</v>
      </c>
      <c r="I54" s="9">
        <v>9</v>
      </c>
      <c r="J54" s="9">
        <v>10</v>
      </c>
      <c r="K54" s="9">
        <v>11</v>
      </c>
      <c r="L54" s="9">
        <v>12</v>
      </c>
      <c r="M54" s="1382">
        <v>13</v>
      </c>
      <c r="N54" s="1383"/>
      <c r="O54" s="1384"/>
      <c r="P54" s="272">
        <v>14</v>
      </c>
    </row>
    <row r="55" spans="1:7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82"/>
      <c r="N55" s="1383"/>
      <c r="O55" s="1384"/>
      <c r="P55" s="12"/>
    </row>
    <row r="56" spans="1:7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82"/>
      <c r="N56" s="1383"/>
      <c r="O56" s="1384"/>
      <c r="P56" s="23"/>
    </row>
    <row r="57" spans="1:71" s="21" customFormat="1" ht="22.5" customHeight="1">
      <c r="A57" s="1385" t="s">
        <v>117</v>
      </c>
      <c r="B57" s="1386"/>
      <c r="C57" s="272" t="s">
        <v>54</v>
      </c>
      <c r="D57" s="9" t="s">
        <v>54</v>
      </c>
      <c r="E57" s="9" t="s">
        <v>54</v>
      </c>
      <c r="F57" s="19" t="s">
        <v>54</v>
      </c>
      <c r="G57" s="9" t="s">
        <v>54</v>
      </c>
      <c r="H57" s="9"/>
      <c r="I57" s="20"/>
      <c r="J57" s="19"/>
      <c r="K57" s="9"/>
      <c r="L57" s="19" t="s">
        <v>54</v>
      </c>
      <c r="M57" s="1382"/>
      <c r="N57" s="1383"/>
      <c r="O57" s="1384" t="s">
        <v>54</v>
      </c>
      <c r="P57" s="9"/>
    </row>
    <row r="58" spans="1:71" ht="9.75" customHeight="1"/>
    <row r="59" spans="1:71" ht="18.75">
      <c r="A59" s="1389" t="s">
        <v>504</v>
      </c>
      <c r="B59" s="1389"/>
      <c r="C59" s="1389"/>
      <c r="D59" s="1389"/>
      <c r="E59" s="1389"/>
      <c r="F59" s="1389"/>
      <c r="G59" s="1389"/>
      <c r="H59" s="1389"/>
      <c r="I59" s="1389"/>
      <c r="J59" s="1389"/>
      <c r="K59" s="1389"/>
      <c r="L59" s="1389"/>
      <c r="M59" s="1389"/>
      <c r="N59" s="1389"/>
      <c r="O59" s="1389"/>
      <c r="P59" s="1389"/>
      <c r="Q59" s="1389"/>
      <c r="R59" s="1389"/>
      <c r="S59" s="1389"/>
      <c r="T59" s="1389"/>
      <c r="U59" s="1389"/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1389"/>
      <c r="AJ59" s="1389"/>
      <c r="AK59" s="1389"/>
      <c r="AL59" s="1389"/>
      <c r="AM59" s="1389"/>
      <c r="AN59" s="1389"/>
      <c r="AO59" s="1389"/>
      <c r="AP59" s="1389"/>
      <c r="AQ59" s="1389"/>
      <c r="AR59" s="1389"/>
      <c r="AS59" s="1389"/>
      <c r="AT59" s="1389"/>
      <c r="AU59" s="1389"/>
      <c r="AV59" s="1389"/>
      <c r="AW59" s="1389"/>
      <c r="AX59" s="1389"/>
      <c r="AY59" s="1389"/>
      <c r="AZ59" s="1389"/>
      <c r="BA59" s="1389"/>
      <c r="BB59" s="1389"/>
      <c r="BC59" s="1389"/>
      <c r="BD59" s="1389"/>
      <c r="BE59" s="1389"/>
      <c r="BF59" s="1389"/>
      <c r="BG59" s="1389"/>
      <c r="BH59" s="1389"/>
      <c r="BI59" s="1389"/>
      <c r="BJ59" s="1389"/>
      <c r="BK59" s="1389"/>
      <c r="BL59" s="1389"/>
      <c r="BM59" s="1389"/>
      <c r="BN59" s="1389"/>
      <c r="BO59" s="1389"/>
      <c r="BP59" s="1389"/>
      <c r="BQ59" s="1389"/>
      <c r="BR59" s="1389"/>
      <c r="BS59" s="1389"/>
    </row>
    <row r="60" spans="1:71" ht="6" customHeight="1"/>
    <row r="61" spans="1:71" s="278" customFormat="1" ht="153" customHeight="1">
      <c r="A61" s="180" t="s">
        <v>83</v>
      </c>
      <c r="B61" s="180" t="s">
        <v>498</v>
      </c>
      <c r="C61" s="273" t="s">
        <v>476</v>
      </c>
      <c r="D61" s="273" t="s">
        <v>477</v>
      </c>
      <c r="E61" s="274" t="s">
        <v>478</v>
      </c>
      <c r="F61" s="275" t="s">
        <v>499</v>
      </c>
      <c r="G61" s="276" t="s">
        <v>480</v>
      </c>
      <c r="H61" s="276" t="s">
        <v>500</v>
      </c>
      <c r="I61" s="276" t="s">
        <v>501</v>
      </c>
      <c r="J61" s="276" t="s">
        <v>502</v>
      </c>
      <c r="K61" s="276" t="s">
        <v>503</v>
      </c>
      <c r="L61" s="276" t="s">
        <v>483</v>
      </c>
      <c r="M61" s="1388" t="s">
        <v>484</v>
      </c>
      <c r="N61" s="1383"/>
      <c r="O61" s="1384"/>
      <c r="P61" s="277" t="s">
        <v>485</v>
      </c>
    </row>
    <row r="62" spans="1:71" s="21" customFormat="1">
      <c r="A62" s="9">
        <v>1</v>
      </c>
      <c r="B62" s="9">
        <v>2</v>
      </c>
      <c r="C62" s="9">
        <v>3</v>
      </c>
      <c r="D62" s="9">
        <v>4</v>
      </c>
      <c r="E62" s="9">
        <v>5</v>
      </c>
      <c r="F62" s="9">
        <v>6</v>
      </c>
      <c r="G62" s="9">
        <v>7</v>
      </c>
      <c r="H62" s="9">
        <v>8</v>
      </c>
      <c r="I62" s="9">
        <v>9</v>
      </c>
      <c r="J62" s="9">
        <v>10</v>
      </c>
      <c r="K62" s="9">
        <v>11</v>
      </c>
      <c r="L62" s="9">
        <v>12</v>
      </c>
      <c r="M62" s="1382">
        <v>13</v>
      </c>
      <c r="N62" s="1383"/>
      <c r="O62" s="1384"/>
      <c r="P62" s="272">
        <v>14</v>
      </c>
    </row>
    <row r="63" spans="1:7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382"/>
      <c r="N63" s="1383"/>
      <c r="O63" s="1384"/>
      <c r="P63" s="12"/>
    </row>
    <row r="64" spans="1:7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382"/>
      <c r="N64" s="1383"/>
      <c r="O64" s="1384"/>
      <c r="P64" s="23"/>
    </row>
    <row r="65" spans="1:71" s="21" customFormat="1">
      <c r="A65" s="1385" t="s">
        <v>117</v>
      </c>
      <c r="B65" s="1386"/>
      <c r="C65" s="272" t="s">
        <v>54</v>
      </c>
      <c r="D65" s="9" t="s">
        <v>54</v>
      </c>
      <c r="E65" s="9" t="s">
        <v>54</v>
      </c>
      <c r="F65" s="19" t="s">
        <v>54</v>
      </c>
      <c r="G65" s="9" t="s">
        <v>54</v>
      </c>
      <c r="H65" s="9"/>
      <c r="I65" s="20"/>
      <c r="J65" s="19"/>
      <c r="K65" s="9"/>
      <c r="L65" s="19" t="s">
        <v>54</v>
      </c>
      <c r="M65" s="1382"/>
      <c r="N65" s="1383"/>
      <c r="O65" s="1384" t="s">
        <v>54</v>
      </c>
      <c r="P65" s="9"/>
    </row>
    <row r="66" spans="1:71" ht="9" customHeight="1"/>
    <row r="67" spans="1:71" ht="16.5">
      <c r="A67" s="1387" t="s">
        <v>505</v>
      </c>
      <c r="B67" s="1387"/>
      <c r="C67" s="1387"/>
      <c r="D67" s="1387"/>
      <c r="E67" s="1387"/>
      <c r="F67" s="1387"/>
      <c r="G67" s="1387"/>
      <c r="H67" s="1387"/>
      <c r="I67" s="1387"/>
      <c r="J67" s="1387"/>
      <c r="K67" s="1387"/>
      <c r="L67" s="1387"/>
      <c r="M67" s="1387"/>
      <c r="N67" s="1387"/>
      <c r="O67" s="1387"/>
      <c r="P67" s="1387"/>
      <c r="Q67" s="1387"/>
      <c r="R67" s="1387"/>
      <c r="S67" s="1387"/>
      <c r="T67" s="1387"/>
      <c r="U67" s="1387"/>
      <c r="V67" s="1387"/>
      <c r="W67" s="1387"/>
      <c r="X67" s="1387"/>
      <c r="Y67" s="1387"/>
      <c r="Z67" s="1387"/>
      <c r="AA67" s="1387"/>
      <c r="AB67" s="1387"/>
      <c r="AC67" s="1387"/>
      <c r="AD67" s="1387"/>
      <c r="AE67" s="1387"/>
      <c r="AF67" s="1387"/>
      <c r="AG67" s="1387"/>
      <c r="AH67" s="1387"/>
      <c r="AI67" s="1387"/>
      <c r="AJ67" s="1387"/>
      <c r="AK67" s="1387"/>
      <c r="AL67" s="1387"/>
      <c r="AM67" s="1387"/>
      <c r="AN67" s="1387"/>
      <c r="AO67" s="1387"/>
      <c r="AP67" s="1387"/>
      <c r="AQ67" s="1387"/>
      <c r="AR67" s="1387"/>
      <c r="AS67" s="1387"/>
      <c r="AT67" s="1387"/>
      <c r="AU67" s="1387"/>
      <c r="AV67" s="1387"/>
      <c r="AW67" s="1387"/>
      <c r="AX67" s="1387"/>
      <c r="AY67" s="1387"/>
      <c r="AZ67" s="1387"/>
      <c r="BA67" s="1387"/>
      <c r="BB67" s="1387"/>
      <c r="BC67" s="1387"/>
      <c r="BD67" s="1387"/>
      <c r="BE67" s="1387"/>
      <c r="BF67" s="1387"/>
      <c r="BG67" s="1387"/>
      <c r="BH67" s="1387"/>
      <c r="BI67" s="1387"/>
      <c r="BJ67" s="1387"/>
      <c r="BK67" s="1387"/>
      <c r="BL67" s="1387"/>
      <c r="BM67" s="1387"/>
      <c r="BN67" s="1387"/>
      <c r="BO67" s="1387"/>
      <c r="BP67" s="1387"/>
      <c r="BQ67" s="1387"/>
      <c r="BR67" s="1387"/>
      <c r="BS67" s="1387"/>
    </row>
    <row r="68" spans="1:71" ht="9" customHeight="1"/>
    <row r="69" spans="1:71" s="278" customFormat="1" ht="153" customHeight="1">
      <c r="A69" s="180" t="s">
        <v>83</v>
      </c>
      <c r="B69" s="180" t="s">
        <v>498</v>
      </c>
      <c r="C69" s="273" t="s">
        <v>476</v>
      </c>
      <c r="D69" s="273" t="s">
        <v>477</v>
      </c>
      <c r="E69" s="274" t="s">
        <v>478</v>
      </c>
      <c r="F69" s="275" t="s">
        <v>499</v>
      </c>
      <c r="G69" s="276" t="s">
        <v>480</v>
      </c>
      <c r="H69" s="276" t="s">
        <v>500</v>
      </c>
      <c r="I69" s="276" t="s">
        <v>501</v>
      </c>
      <c r="J69" s="276" t="s">
        <v>502</v>
      </c>
      <c r="K69" s="276" t="s">
        <v>503</v>
      </c>
      <c r="L69" s="276" t="s">
        <v>483</v>
      </c>
      <c r="M69" s="1388" t="s">
        <v>484</v>
      </c>
      <c r="N69" s="1383"/>
      <c r="O69" s="1384"/>
      <c r="P69" s="277" t="s">
        <v>485</v>
      </c>
    </row>
    <row r="70" spans="1:71" s="21" customFormat="1">
      <c r="A70" s="9">
        <v>1</v>
      </c>
      <c r="B70" s="9">
        <v>2</v>
      </c>
      <c r="C70" s="9">
        <v>3</v>
      </c>
      <c r="D70" s="9">
        <v>4</v>
      </c>
      <c r="E70" s="9">
        <v>5</v>
      </c>
      <c r="F70" s="9">
        <v>6</v>
      </c>
      <c r="G70" s="9">
        <v>7</v>
      </c>
      <c r="H70" s="9">
        <v>8</v>
      </c>
      <c r="I70" s="9">
        <v>9</v>
      </c>
      <c r="J70" s="9">
        <v>10</v>
      </c>
      <c r="K70" s="9">
        <v>11</v>
      </c>
      <c r="L70" s="9">
        <v>12</v>
      </c>
      <c r="M70" s="1382">
        <v>13</v>
      </c>
      <c r="N70" s="1383"/>
      <c r="O70" s="1384"/>
      <c r="P70" s="272">
        <v>14</v>
      </c>
    </row>
    <row r="71" spans="1: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382"/>
      <c r="N71" s="1383"/>
      <c r="O71" s="1384"/>
      <c r="P71" s="12"/>
    </row>
    <row r="72" spans="1:7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382"/>
      <c r="N72" s="1383"/>
      <c r="O72" s="1384"/>
      <c r="P72" s="23"/>
    </row>
    <row r="73" spans="1:71" s="21" customFormat="1">
      <c r="A73" s="1385" t="s">
        <v>117</v>
      </c>
      <c r="B73" s="1386"/>
      <c r="C73" s="272" t="s">
        <v>54</v>
      </c>
      <c r="D73" s="9" t="s">
        <v>54</v>
      </c>
      <c r="E73" s="9" t="s">
        <v>54</v>
      </c>
      <c r="F73" s="19" t="s">
        <v>54</v>
      </c>
      <c r="G73" s="9" t="s">
        <v>54</v>
      </c>
      <c r="H73" s="9"/>
      <c r="I73" s="20"/>
      <c r="J73" s="19"/>
      <c r="K73" s="9"/>
      <c r="L73" s="19" t="s">
        <v>54</v>
      </c>
      <c r="M73" s="1382"/>
      <c r="N73" s="1383"/>
      <c r="O73" s="1384" t="s">
        <v>54</v>
      </c>
      <c r="P73" s="9"/>
    </row>
    <row r="74" spans="1:71" ht="11.25" customHeight="1"/>
    <row r="75" spans="1:71" ht="16.5">
      <c r="A75" s="1387" t="s">
        <v>506</v>
      </c>
      <c r="B75" s="1387"/>
      <c r="C75" s="1387"/>
      <c r="D75" s="1387"/>
      <c r="E75" s="1387"/>
      <c r="F75" s="1387"/>
      <c r="G75" s="1387"/>
      <c r="H75" s="1387"/>
      <c r="I75" s="1387"/>
      <c r="J75" s="1387"/>
      <c r="K75" s="1387"/>
      <c r="L75" s="1387"/>
      <c r="M75" s="1387"/>
      <c r="N75" s="1387"/>
      <c r="O75" s="1387"/>
      <c r="P75" s="1387"/>
      <c r="Q75" s="1387"/>
      <c r="R75" s="1387"/>
      <c r="S75" s="1387"/>
      <c r="T75" s="1387"/>
      <c r="U75" s="1387"/>
      <c r="V75" s="1387"/>
      <c r="W75" s="1387"/>
      <c r="X75" s="1387"/>
      <c r="Y75" s="1387"/>
      <c r="Z75" s="1387"/>
      <c r="AA75" s="1387"/>
      <c r="AB75" s="1387"/>
      <c r="AC75" s="1387"/>
      <c r="AD75" s="1387"/>
      <c r="AE75" s="1387"/>
      <c r="AF75" s="1387"/>
      <c r="AG75" s="1387"/>
      <c r="AH75" s="1387"/>
      <c r="AI75" s="1387"/>
      <c r="AJ75" s="1387"/>
      <c r="AK75" s="1387"/>
      <c r="AL75" s="1387"/>
      <c r="AM75" s="1387"/>
      <c r="AN75" s="1387"/>
      <c r="AO75" s="1387"/>
      <c r="AP75" s="1387"/>
      <c r="AQ75" s="1387"/>
      <c r="AR75" s="1387"/>
      <c r="AS75" s="1387"/>
      <c r="AT75" s="1387"/>
      <c r="AU75" s="1387"/>
      <c r="AV75" s="1387"/>
      <c r="AW75" s="1387"/>
      <c r="AX75" s="1387"/>
      <c r="AY75" s="1387"/>
      <c r="AZ75" s="1387"/>
      <c r="BA75" s="1387"/>
      <c r="BB75" s="1387"/>
      <c r="BC75" s="1387"/>
      <c r="BD75" s="1387"/>
      <c r="BE75" s="1387"/>
      <c r="BF75" s="1387"/>
      <c r="BG75" s="1387"/>
      <c r="BH75" s="1387"/>
      <c r="BI75" s="1387"/>
      <c r="BJ75" s="1387"/>
      <c r="BK75" s="1387"/>
      <c r="BL75" s="1387"/>
      <c r="BM75" s="1387"/>
      <c r="BN75" s="1387"/>
      <c r="BO75" s="1387"/>
      <c r="BP75" s="1387"/>
      <c r="BQ75" s="1387"/>
      <c r="BR75" s="1387"/>
      <c r="BS75" s="1387"/>
    </row>
    <row r="76" spans="1:71" ht="8.25" customHeight="1"/>
    <row r="77" spans="1:71" s="278" customFormat="1" ht="143.25" customHeight="1">
      <c r="A77" s="180" t="s">
        <v>83</v>
      </c>
      <c r="B77" s="180" t="s">
        <v>498</v>
      </c>
      <c r="C77" s="273" t="s">
        <v>476</v>
      </c>
      <c r="D77" s="273" t="s">
        <v>477</v>
      </c>
      <c r="E77" s="274" t="s">
        <v>478</v>
      </c>
      <c r="F77" s="275" t="s">
        <v>499</v>
      </c>
      <c r="G77" s="276" t="s">
        <v>480</v>
      </c>
      <c r="H77" s="276" t="s">
        <v>500</v>
      </c>
      <c r="I77" s="276" t="s">
        <v>501</v>
      </c>
      <c r="J77" s="276" t="s">
        <v>502</v>
      </c>
      <c r="K77" s="276" t="s">
        <v>503</v>
      </c>
      <c r="L77" s="276" t="s">
        <v>483</v>
      </c>
      <c r="M77" s="1388" t="s">
        <v>484</v>
      </c>
      <c r="N77" s="1383"/>
      <c r="O77" s="1384"/>
      <c r="P77" s="277" t="s">
        <v>485</v>
      </c>
    </row>
    <row r="78" spans="1:71" s="21" customFormat="1">
      <c r="A78" s="9">
        <v>1</v>
      </c>
      <c r="B78" s="9">
        <v>2</v>
      </c>
      <c r="C78" s="9">
        <v>3</v>
      </c>
      <c r="D78" s="9">
        <v>4</v>
      </c>
      <c r="E78" s="9">
        <v>5</v>
      </c>
      <c r="F78" s="9">
        <v>6</v>
      </c>
      <c r="G78" s="9">
        <v>7</v>
      </c>
      <c r="H78" s="9">
        <v>8</v>
      </c>
      <c r="I78" s="9">
        <v>9</v>
      </c>
      <c r="J78" s="9">
        <v>10</v>
      </c>
      <c r="K78" s="9">
        <v>11</v>
      </c>
      <c r="L78" s="9">
        <v>12</v>
      </c>
      <c r="M78" s="1382">
        <v>13</v>
      </c>
      <c r="N78" s="1383"/>
      <c r="O78" s="1384"/>
      <c r="P78" s="272">
        <v>14</v>
      </c>
    </row>
    <row r="79" spans="1:7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382"/>
      <c r="N79" s="1383"/>
      <c r="O79" s="1384"/>
      <c r="P79" s="12"/>
    </row>
    <row r="80" spans="1:7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382"/>
      <c r="N80" s="1383"/>
      <c r="O80" s="1384"/>
      <c r="P80" s="23"/>
    </row>
    <row r="81" spans="1:16" s="21" customFormat="1">
      <c r="A81" s="1385" t="s">
        <v>117</v>
      </c>
      <c r="B81" s="1386"/>
      <c r="C81" s="272" t="s">
        <v>54</v>
      </c>
      <c r="D81" s="9" t="s">
        <v>54</v>
      </c>
      <c r="E81" s="9" t="s">
        <v>54</v>
      </c>
      <c r="F81" s="19" t="s">
        <v>54</v>
      </c>
      <c r="G81" s="9" t="s">
        <v>54</v>
      </c>
      <c r="H81" s="9"/>
      <c r="I81" s="20"/>
      <c r="J81" s="19"/>
      <c r="K81" s="9"/>
      <c r="L81" s="19" t="s">
        <v>54</v>
      </c>
      <c r="M81" s="1382"/>
      <c r="N81" s="1383"/>
      <c r="O81" s="1384" t="s">
        <v>54</v>
      </c>
      <c r="P81" s="9"/>
    </row>
  </sheetData>
  <mergeCells count="116">
    <mergeCell ref="O1:P1"/>
    <mergeCell ref="A2:P2"/>
    <mergeCell ref="A4:D5"/>
    <mergeCell ref="E4:E5"/>
    <mergeCell ref="F4:P4"/>
    <mergeCell ref="F5:G5"/>
    <mergeCell ref="H5:J5"/>
    <mergeCell ref="K5:M5"/>
    <mergeCell ref="N5:P5"/>
    <mergeCell ref="A6:D6"/>
    <mergeCell ref="F6:G6"/>
    <mergeCell ref="H6:J6"/>
    <mergeCell ref="K6:M6"/>
    <mergeCell ref="N6:P6"/>
    <mergeCell ref="A7:D7"/>
    <mergeCell ref="F7:G7"/>
    <mergeCell ref="H7:J7"/>
    <mergeCell ref="K7:M7"/>
    <mergeCell ref="N7:P7"/>
    <mergeCell ref="A8:D8"/>
    <mergeCell ref="F8:G8"/>
    <mergeCell ref="H8:J8"/>
    <mergeCell ref="K8:M8"/>
    <mergeCell ref="N8:P8"/>
    <mergeCell ref="A9:D9"/>
    <mergeCell ref="F9:G9"/>
    <mergeCell ref="H9:J9"/>
    <mergeCell ref="K9:M9"/>
    <mergeCell ref="N9:P9"/>
    <mergeCell ref="H14:H15"/>
    <mergeCell ref="I14:J14"/>
    <mergeCell ref="K14:L14"/>
    <mergeCell ref="M14:O14"/>
    <mergeCell ref="P14:P15"/>
    <mergeCell ref="A20:B20"/>
    <mergeCell ref="A10:D10"/>
    <mergeCell ref="A11:BC11"/>
    <mergeCell ref="A12:BS12"/>
    <mergeCell ref="A14:A15"/>
    <mergeCell ref="B14:B15"/>
    <mergeCell ref="C14:C15"/>
    <mergeCell ref="D14:D15"/>
    <mergeCell ref="E14:E15"/>
    <mergeCell ref="F14:F15"/>
    <mergeCell ref="G14:G15"/>
    <mergeCell ref="A22:BS22"/>
    <mergeCell ref="A24:A25"/>
    <mergeCell ref="B24:B25"/>
    <mergeCell ref="C24:C25"/>
    <mergeCell ref="D24:D25"/>
    <mergeCell ref="E24:E25"/>
    <mergeCell ref="F24:F25"/>
    <mergeCell ref="G24:G25"/>
    <mergeCell ref="H24:H25"/>
    <mergeCell ref="I24:J24"/>
    <mergeCell ref="K24:L24"/>
    <mergeCell ref="M24:O24"/>
    <mergeCell ref="P24:P25"/>
    <mergeCell ref="A29:B29"/>
    <mergeCell ref="A31:BS31"/>
    <mergeCell ref="A33:A34"/>
    <mergeCell ref="B33:B34"/>
    <mergeCell ref="C33:C34"/>
    <mergeCell ref="D33:D34"/>
    <mergeCell ref="E33:E34"/>
    <mergeCell ref="P33:P34"/>
    <mergeCell ref="A39:B39"/>
    <mergeCell ref="A41:BS41"/>
    <mergeCell ref="A43:A44"/>
    <mergeCell ref="B43:B44"/>
    <mergeCell ref="C43:C44"/>
    <mergeCell ref="D43:D44"/>
    <mergeCell ref="E43:E44"/>
    <mergeCell ref="F43:F44"/>
    <mergeCell ref="G43:G44"/>
    <mergeCell ref="F33:F34"/>
    <mergeCell ref="G33:G34"/>
    <mergeCell ref="H33:H34"/>
    <mergeCell ref="I33:J33"/>
    <mergeCell ref="K33:L33"/>
    <mergeCell ref="M33:O33"/>
    <mergeCell ref="A50:P50"/>
    <mergeCell ref="A51:P51"/>
    <mergeCell ref="M53:O53"/>
    <mergeCell ref="M54:O54"/>
    <mergeCell ref="M55:O55"/>
    <mergeCell ref="M56:O56"/>
    <mergeCell ref="H43:H44"/>
    <mergeCell ref="I43:J43"/>
    <mergeCell ref="K43:L43"/>
    <mergeCell ref="M43:O43"/>
    <mergeCell ref="P43:P44"/>
    <mergeCell ref="A48:B48"/>
    <mergeCell ref="M64:O64"/>
    <mergeCell ref="A65:B65"/>
    <mergeCell ref="M65:O65"/>
    <mergeCell ref="A67:BS67"/>
    <mergeCell ref="M69:O69"/>
    <mergeCell ref="M70:O70"/>
    <mergeCell ref="A57:B57"/>
    <mergeCell ref="M57:O57"/>
    <mergeCell ref="A59:BS59"/>
    <mergeCell ref="M61:O61"/>
    <mergeCell ref="M62:O62"/>
    <mergeCell ref="M63:O63"/>
    <mergeCell ref="M78:O78"/>
    <mergeCell ref="M79:O79"/>
    <mergeCell ref="M80:O80"/>
    <mergeCell ref="A81:B81"/>
    <mergeCell ref="M81:O81"/>
    <mergeCell ref="M71:O71"/>
    <mergeCell ref="M72:O72"/>
    <mergeCell ref="A73:B73"/>
    <mergeCell ref="M73:O73"/>
    <mergeCell ref="A75:BS75"/>
    <mergeCell ref="M77:O77"/>
  </mergeCells>
  <pageMargins left="0.7" right="0.7" top="0.75" bottom="0.75" header="0.3" footer="0.3"/>
  <pageSetup paperSize="9" scale="60" fitToHeight="0" orientation="landscape" r:id="rId1"/>
  <rowBreaks count="3" manualBreakCount="3">
    <brk id="20" max="15" man="1"/>
    <brk id="39" max="15" man="1"/>
    <brk id="5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17"/>
  <sheetViews>
    <sheetView tabSelected="1" view="pageBreakPreview" topLeftCell="A40" zoomScaleNormal="100" zoomScaleSheetLayoutView="100" workbookViewId="0">
      <selection activeCell="E108" sqref="E108"/>
    </sheetView>
  </sheetViews>
  <sheetFormatPr defaultColWidth="1.42578125" defaultRowHeight="12.75"/>
  <cols>
    <col min="1" max="1" width="61.7109375" style="461" customWidth="1"/>
    <col min="2" max="2" width="8.5703125" style="461" customWidth="1"/>
    <col min="3" max="4" width="9.140625" style="461" customWidth="1"/>
    <col min="5" max="5" width="18.42578125" style="461" bestFit="1" customWidth="1"/>
    <col min="6" max="7" width="11.7109375" style="461" customWidth="1"/>
    <col min="8" max="8" width="10.7109375" style="461" customWidth="1"/>
    <col min="9" max="9" width="14.42578125" style="461" customWidth="1"/>
    <col min="10" max="16" width="12.85546875" style="461" customWidth="1"/>
    <col min="17" max="200" width="1.42578125" style="461"/>
    <col min="201" max="201" width="61.7109375" style="461" customWidth="1"/>
    <col min="202" max="202" width="8.5703125" style="461" customWidth="1"/>
    <col min="203" max="203" width="8" style="461" customWidth="1"/>
    <col min="204" max="204" width="9.140625" style="461" customWidth="1"/>
    <col min="205" max="205" width="7.85546875" style="461" customWidth="1"/>
    <col min="206" max="206" width="10.85546875" style="461" customWidth="1"/>
    <col min="207" max="207" width="9.28515625" style="461" customWidth="1"/>
    <col min="208" max="208" width="10" style="461" customWidth="1"/>
    <col min="209" max="456" width="1.42578125" style="461"/>
    <col min="457" max="457" width="61.7109375" style="461" customWidth="1"/>
    <col min="458" max="458" width="8.5703125" style="461" customWidth="1"/>
    <col min="459" max="459" width="8" style="461" customWidth="1"/>
    <col min="460" max="460" width="9.140625" style="461" customWidth="1"/>
    <col min="461" max="461" width="7.85546875" style="461" customWidth="1"/>
    <col min="462" max="462" width="10.85546875" style="461" customWidth="1"/>
    <col min="463" max="463" width="9.28515625" style="461" customWidth="1"/>
    <col min="464" max="464" width="10" style="461" customWidth="1"/>
    <col min="465" max="712" width="1.42578125" style="461"/>
    <col min="713" max="713" width="61.7109375" style="461" customWidth="1"/>
    <col min="714" max="714" width="8.5703125" style="461" customWidth="1"/>
    <col min="715" max="715" width="8" style="461" customWidth="1"/>
    <col min="716" max="716" width="9.140625" style="461" customWidth="1"/>
    <col min="717" max="717" width="7.85546875" style="461" customWidth="1"/>
    <col min="718" max="718" width="10.85546875" style="461" customWidth="1"/>
    <col min="719" max="719" width="9.28515625" style="461" customWidth="1"/>
    <col min="720" max="720" width="10" style="461" customWidth="1"/>
    <col min="721" max="968" width="1.42578125" style="461"/>
    <col min="969" max="969" width="61.7109375" style="461" customWidth="1"/>
    <col min="970" max="970" width="8.5703125" style="461" customWidth="1"/>
    <col min="971" max="971" width="8" style="461" customWidth="1"/>
    <col min="972" max="972" width="9.140625" style="461" customWidth="1"/>
    <col min="973" max="973" width="7.85546875" style="461" customWidth="1"/>
    <col min="974" max="974" width="10.85546875" style="461" customWidth="1"/>
    <col min="975" max="975" width="9.28515625" style="461" customWidth="1"/>
    <col min="976" max="976" width="10" style="461" customWidth="1"/>
    <col min="977" max="1224" width="1.42578125" style="461"/>
    <col min="1225" max="1225" width="61.7109375" style="461" customWidth="1"/>
    <col min="1226" max="1226" width="8.5703125" style="461" customWidth="1"/>
    <col min="1227" max="1227" width="8" style="461" customWidth="1"/>
    <col min="1228" max="1228" width="9.140625" style="461" customWidth="1"/>
    <col min="1229" max="1229" width="7.85546875" style="461" customWidth="1"/>
    <col min="1230" max="1230" width="10.85546875" style="461" customWidth="1"/>
    <col min="1231" max="1231" width="9.28515625" style="461" customWidth="1"/>
    <col min="1232" max="1232" width="10" style="461" customWidth="1"/>
    <col min="1233" max="1480" width="1.42578125" style="461"/>
    <col min="1481" max="1481" width="61.7109375" style="461" customWidth="1"/>
    <col min="1482" max="1482" width="8.5703125" style="461" customWidth="1"/>
    <col min="1483" max="1483" width="8" style="461" customWidth="1"/>
    <col min="1484" max="1484" width="9.140625" style="461" customWidth="1"/>
    <col min="1485" max="1485" width="7.85546875" style="461" customWidth="1"/>
    <col min="1486" max="1486" width="10.85546875" style="461" customWidth="1"/>
    <col min="1487" max="1487" width="9.28515625" style="461" customWidth="1"/>
    <col min="1488" max="1488" width="10" style="461" customWidth="1"/>
    <col min="1489" max="1736" width="1.42578125" style="461"/>
    <col min="1737" max="1737" width="61.7109375" style="461" customWidth="1"/>
    <col min="1738" max="1738" width="8.5703125" style="461" customWidth="1"/>
    <col min="1739" max="1739" width="8" style="461" customWidth="1"/>
    <col min="1740" max="1740" width="9.140625" style="461" customWidth="1"/>
    <col min="1741" max="1741" width="7.85546875" style="461" customWidth="1"/>
    <col min="1742" max="1742" width="10.85546875" style="461" customWidth="1"/>
    <col min="1743" max="1743" width="9.28515625" style="461" customWidth="1"/>
    <col min="1744" max="1744" width="10" style="461" customWidth="1"/>
    <col min="1745" max="1992" width="1.42578125" style="461"/>
    <col min="1993" max="1993" width="61.7109375" style="461" customWidth="1"/>
    <col min="1994" max="1994" width="8.5703125" style="461" customWidth="1"/>
    <col min="1995" max="1995" width="8" style="461" customWidth="1"/>
    <col min="1996" max="1996" width="9.140625" style="461" customWidth="1"/>
    <col min="1997" max="1997" width="7.85546875" style="461" customWidth="1"/>
    <col min="1998" max="1998" width="10.85546875" style="461" customWidth="1"/>
    <col min="1999" max="1999" width="9.28515625" style="461" customWidth="1"/>
    <col min="2000" max="2000" width="10" style="461" customWidth="1"/>
    <col min="2001" max="2248" width="1.42578125" style="461"/>
    <col min="2249" max="2249" width="61.7109375" style="461" customWidth="1"/>
    <col min="2250" max="2250" width="8.5703125" style="461" customWidth="1"/>
    <col min="2251" max="2251" width="8" style="461" customWidth="1"/>
    <col min="2252" max="2252" width="9.140625" style="461" customWidth="1"/>
    <col min="2253" max="2253" width="7.85546875" style="461" customWidth="1"/>
    <col min="2254" max="2254" width="10.85546875" style="461" customWidth="1"/>
    <col min="2255" max="2255" width="9.28515625" style="461" customWidth="1"/>
    <col min="2256" max="2256" width="10" style="461" customWidth="1"/>
    <col min="2257" max="2504" width="1.42578125" style="461"/>
    <col min="2505" max="2505" width="61.7109375" style="461" customWidth="1"/>
    <col min="2506" max="2506" width="8.5703125" style="461" customWidth="1"/>
    <col min="2507" max="2507" width="8" style="461" customWidth="1"/>
    <col min="2508" max="2508" width="9.140625" style="461" customWidth="1"/>
    <col min="2509" max="2509" width="7.85546875" style="461" customWidth="1"/>
    <col min="2510" max="2510" width="10.85546875" style="461" customWidth="1"/>
    <col min="2511" max="2511" width="9.28515625" style="461" customWidth="1"/>
    <col min="2512" max="2512" width="10" style="461" customWidth="1"/>
    <col min="2513" max="2760" width="1.42578125" style="461"/>
    <col min="2761" max="2761" width="61.7109375" style="461" customWidth="1"/>
    <col min="2762" max="2762" width="8.5703125" style="461" customWidth="1"/>
    <col min="2763" max="2763" width="8" style="461" customWidth="1"/>
    <col min="2764" max="2764" width="9.140625" style="461" customWidth="1"/>
    <col min="2765" max="2765" width="7.85546875" style="461" customWidth="1"/>
    <col min="2766" max="2766" width="10.85546875" style="461" customWidth="1"/>
    <col min="2767" max="2767" width="9.28515625" style="461" customWidth="1"/>
    <col min="2768" max="2768" width="10" style="461" customWidth="1"/>
    <col min="2769" max="3016" width="1.42578125" style="461"/>
    <col min="3017" max="3017" width="61.7109375" style="461" customWidth="1"/>
    <col min="3018" max="3018" width="8.5703125" style="461" customWidth="1"/>
    <col min="3019" max="3019" width="8" style="461" customWidth="1"/>
    <col min="3020" max="3020" width="9.140625" style="461" customWidth="1"/>
    <col min="3021" max="3021" width="7.85546875" style="461" customWidth="1"/>
    <col min="3022" max="3022" width="10.85546875" style="461" customWidth="1"/>
    <col min="3023" max="3023" width="9.28515625" style="461" customWidth="1"/>
    <col min="3024" max="3024" width="10" style="461" customWidth="1"/>
    <col min="3025" max="3272" width="1.42578125" style="461"/>
    <col min="3273" max="3273" width="61.7109375" style="461" customWidth="1"/>
    <col min="3274" max="3274" width="8.5703125" style="461" customWidth="1"/>
    <col min="3275" max="3275" width="8" style="461" customWidth="1"/>
    <col min="3276" max="3276" width="9.140625" style="461" customWidth="1"/>
    <col min="3277" max="3277" width="7.85546875" style="461" customWidth="1"/>
    <col min="3278" max="3278" width="10.85546875" style="461" customWidth="1"/>
    <col min="3279" max="3279" width="9.28515625" style="461" customWidth="1"/>
    <col min="3280" max="3280" width="10" style="461" customWidth="1"/>
    <col min="3281" max="3528" width="1.42578125" style="461"/>
    <col min="3529" max="3529" width="61.7109375" style="461" customWidth="1"/>
    <col min="3530" max="3530" width="8.5703125" style="461" customWidth="1"/>
    <col min="3531" max="3531" width="8" style="461" customWidth="1"/>
    <col min="3532" max="3532" width="9.140625" style="461" customWidth="1"/>
    <col min="3533" max="3533" width="7.85546875" style="461" customWidth="1"/>
    <col min="3534" max="3534" width="10.85546875" style="461" customWidth="1"/>
    <col min="3535" max="3535" width="9.28515625" style="461" customWidth="1"/>
    <col min="3536" max="3536" width="10" style="461" customWidth="1"/>
    <col min="3537" max="3784" width="1.42578125" style="461"/>
    <col min="3785" max="3785" width="61.7109375" style="461" customWidth="1"/>
    <col min="3786" max="3786" width="8.5703125" style="461" customWidth="1"/>
    <col min="3787" max="3787" width="8" style="461" customWidth="1"/>
    <col min="3788" max="3788" width="9.140625" style="461" customWidth="1"/>
    <col min="3789" max="3789" width="7.85546875" style="461" customWidth="1"/>
    <col min="3790" max="3790" width="10.85546875" style="461" customWidth="1"/>
    <col min="3791" max="3791" width="9.28515625" style="461" customWidth="1"/>
    <col min="3792" max="3792" width="10" style="461" customWidth="1"/>
    <col min="3793" max="4040" width="1.42578125" style="461"/>
    <col min="4041" max="4041" width="61.7109375" style="461" customWidth="1"/>
    <col min="4042" max="4042" width="8.5703125" style="461" customWidth="1"/>
    <col min="4043" max="4043" width="8" style="461" customWidth="1"/>
    <col min="4044" max="4044" width="9.140625" style="461" customWidth="1"/>
    <col min="4045" max="4045" width="7.85546875" style="461" customWidth="1"/>
    <col min="4046" max="4046" width="10.85546875" style="461" customWidth="1"/>
    <col min="4047" max="4047" width="9.28515625" style="461" customWidth="1"/>
    <col min="4048" max="4048" width="10" style="461" customWidth="1"/>
    <col min="4049" max="4296" width="1.42578125" style="461"/>
    <col min="4297" max="4297" width="61.7109375" style="461" customWidth="1"/>
    <col min="4298" max="4298" width="8.5703125" style="461" customWidth="1"/>
    <col min="4299" max="4299" width="8" style="461" customWidth="1"/>
    <col min="4300" max="4300" width="9.140625" style="461" customWidth="1"/>
    <col min="4301" max="4301" width="7.85546875" style="461" customWidth="1"/>
    <col min="4302" max="4302" width="10.85546875" style="461" customWidth="1"/>
    <col min="4303" max="4303" width="9.28515625" style="461" customWidth="1"/>
    <col min="4304" max="4304" width="10" style="461" customWidth="1"/>
    <col min="4305" max="4552" width="1.42578125" style="461"/>
    <col min="4553" max="4553" width="61.7109375" style="461" customWidth="1"/>
    <col min="4554" max="4554" width="8.5703125" style="461" customWidth="1"/>
    <col min="4555" max="4555" width="8" style="461" customWidth="1"/>
    <col min="4556" max="4556" width="9.140625" style="461" customWidth="1"/>
    <col min="4557" max="4557" width="7.85546875" style="461" customWidth="1"/>
    <col min="4558" max="4558" width="10.85546875" style="461" customWidth="1"/>
    <col min="4559" max="4559" width="9.28515625" style="461" customWidth="1"/>
    <col min="4560" max="4560" width="10" style="461" customWidth="1"/>
    <col min="4561" max="4808" width="1.42578125" style="461"/>
    <col min="4809" max="4809" width="61.7109375" style="461" customWidth="1"/>
    <col min="4810" max="4810" width="8.5703125" style="461" customWidth="1"/>
    <col min="4811" max="4811" width="8" style="461" customWidth="1"/>
    <col min="4812" max="4812" width="9.140625" style="461" customWidth="1"/>
    <col min="4813" max="4813" width="7.85546875" style="461" customWidth="1"/>
    <col min="4814" max="4814" width="10.85546875" style="461" customWidth="1"/>
    <col min="4815" max="4815" width="9.28515625" style="461" customWidth="1"/>
    <col min="4816" max="4816" width="10" style="461" customWidth="1"/>
    <col min="4817" max="5064" width="1.42578125" style="461"/>
    <col min="5065" max="5065" width="61.7109375" style="461" customWidth="1"/>
    <col min="5066" max="5066" width="8.5703125" style="461" customWidth="1"/>
    <col min="5067" max="5067" width="8" style="461" customWidth="1"/>
    <col min="5068" max="5068" width="9.140625" style="461" customWidth="1"/>
    <col min="5069" max="5069" width="7.85546875" style="461" customWidth="1"/>
    <col min="5070" max="5070" width="10.85546875" style="461" customWidth="1"/>
    <col min="5071" max="5071" width="9.28515625" style="461" customWidth="1"/>
    <col min="5072" max="5072" width="10" style="461" customWidth="1"/>
    <col min="5073" max="5320" width="1.42578125" style="461"/>
    <col min="5321" max="5321" width="61.7109375" style="461" customWidth="1"/>
    <col min="5322" max="5322" width="8.5703125" style="461" customWidth="1"/>
    <col min="5323" max="5323" width="8" style="461" customWidth="1"/>
    <col min="5324" max="5324" width="9.140625" style="461" customWidth="1"/>
    <col min="5325" max="5325" width="7.85546875" style="461" customWidth="1"/>
    <col min="5326" max="5326" width="10.85546875" style="461" customWidth="1"/>
    <col min="5327" max="5327" width="9.28515625" style="461" customWidth="1"/>
    <col min="5328" max="5328" width="10" style="461" customWidth="1"/>
    <col min="5329" max="5576" width="1.42578125" style="461"/>
    <col min="5577" max="5577" width="61.7109375" style="461" customWidth="1"/>
    <col min="5578" max="5578" width="8.5703125" style="461" customWidth="1"/>
    <col min="5579" max="5579" width="8" style="461" customWidth="1"/>
    <col min="5580" max="5580" width="9.140625" style="461" customWidth="1"/>
    <col min="5581" max="5581" width="7.85546875" style="461" customWidth="1"/>
    <col min="5582" max="5582" width="10.85546875" style="461" customWidth="1"/>
    <col min="5583" max="5583" width="9.28515625" style="461" customWidth="1"/>
    <col min="5584" max="5584" width="10" style="461" customWidth="1"/>
    <col min="5585" max="5832" width="1.42578125" style="461"/>
    <col min="5833" max="5833" width="61.7109375" style="461" customWidth="1"/>
    <col min="5834" max="5834" width="8.5703125" style="461" customWidth="1"/>
    <col min="5835" max="5835" width="8" style="461" customWidth="1"/>
    <col min="5836" max="5836" width="9.140625" style="461" customWidth="1"/>
    <col min="5837" max="5837" width="7.85546875" style="461" customWidth="1"/>
    <col min="5838" max="5838" width="10.85546875" style="461" customWidth="1"/>
    <col min="5839" max="5839" width="9.28515625" style="461" customWidth="1"/>
    <col min="5840" max="5840" width="10" style="461" customWidth="1"/>
    <col min="5841" max="6088" width="1.42578125" style="461"/>
    <col min="6089" max="6089" width="61.7109375" style="461" customWidth="1"/>
    <col min="6090" max="6090" width="8.5703125" style="461" customWidth="1"/>
    <col min="6091" max="6091" width="8" style="461" customWidth="1"/>
    <col min="6092" max="6092" width="9.140625" style="461" customWidth="1"/>
    <col min="6093" max="6093" width="7.85546875" style="461" customWidth="1"/>
    <col min="6094" max="6094" width="10.85546875" style="461" customWidth="1"/>
    <col min="6095" max="6095" width="9.28515625" style="461" customWidth="1"/>
    <col min="6096" max="6096" width="10" style="461" customWidth="1"/>
    <col min="6097" max="6344" width="1.42578125" style="461"/>
    <col min="6345" max="6345" width="61.7109375" style="461" customWidth="1"/>
    <col min="6346" max="6346" width="8.5703125" style="461" customWidth="1"/>
    <col min="6347" max="6347" width="8" style="461" customWidth="1"/>
    <col min="6348" max="6348" width="9.140625" style="461" customWidth="1"/>
    <col min="6349" max="6349" width="7.85546875" style="461" customWidth="1"/>
    <col min="6350" max="6350" width="10.85546875" style="461" customWidth="1"/>
    <col min="6351" max="6351" width="9.28515625" style="461" customWidth="1"/>
    <col min="6352" max="6352" width="10" style="461" customWidth="1"/>
    <col min="6353" max="6600" width="1.42578125" style="461"/>
    <col min="6601" max="6601" width="61.7109375" style="461" customWidth="1"/>
    <col min="6602" max="6602" width="8.5703125" style="461" customWidth="1"/>
    <col min="6603" max="6603" width="8" style="461" customWidth="1"/>
    <col min="6604" max="6604" width="9.140625" style="461" customWidth="1"/>
    <col min="6605" max="6605" width="7.85546875" style="461" customWidth="1"/>
    <col min="6606" max="6606" width="10.85546875" style="461" customWidth="1"/>
    <col min="6607" max="6607" width="9.28515625" style="461" customWidth="1"/>
    <col min="6608" max="6608" width="10" style="461" customWidth="1"/>
    <col min="6609" max="6856" width="1.42578125" style="461"/>
    <col min="6857" max="6857" width="61.7109375" style="461" customWidth="1"/>
    <col min="6858" max="6858" width="8.5703125" style="461" customWidth="1"/>
    <col min="6859" max="6859" width="8" style="461" customWidth="1"/>
    <col min="6860" max="6860" width="9.140625" style="461" customWidth="1"/>
    <col min="6861" max="6861" width="7.85546875" style="461" customWidth="1"/>
    <col min="6862" max="6862" width="10.85546875" style="461" customWidth="1"/>
    <col min="6863" max="6863" width="9.28515625" style="461" customWidth="1"/>
    <col min="6864" max="6864" width="10" style="461" customWidth="1"/>
    <col min="6865" max="7112" width="1.42578125" style="461"/>
    <col min="7113" max="7113" width="61.7109375" style="461" customWidth="1"/>
    <col min="7114" max="7114" width="8.5703125" style="461" customWidth="1"/>
    <col min="7115" max="7115" width="8" style="461" customWidth="1"/>
    <col min="7116" max="7116" width="9.140625" style="461" customWidth="1"/>
    <col min="7117" max="7117" width="7.85546875" style="461" customWidth="1"/>
    <col min="7118" max="7118" width="10.85546875" style="461" customWidth="1"/>
    <col min="7119" max="7119" width="9.28515625" style="461" customWidth="1"/>
    <col min="7120" max="7120" width="10" style="461" customWidth="1"/>
    <col min="7121" max="7368" width="1.42578125" style="461"/>
    <col min="7369" max="7369" width="61.7109375" style="461" customWidth="1"/>
    <col min="7370" max="7370" width="8.5703125" style="461" customWidth="1"/>
    <col min="7371" max="7371" width="8" style="461" customWidth="1"/>
    <col min="7372" max="7372" width="9.140625" style="461" customWidth="1"/>
    <col min="7373" max="7373" width="7.85546875" style="461" customWidth="1"/>
    <col min="7374" max="7374" width="10.85546875" style="461" customWidth="1"/>
    <col min="7375" max="7375" width="9.28515625" style="461" customWidth="1"/>
    <col min="7376" max="7376" width="10" style="461" customWidth="1"/>
    <col min="7377" max="7624" width="1.42578125" style="461"/>
    <col min="7625" max="7625" width="61.7109375" style="461" customWidth="1"/>
    <col min="7626" max="7626" width="8.5703125" style="461" customWidth="1"/>
    <col min="7627" max="7627" width="8" style="461" customWidth="1"/>
    <col min="7628" max="7628" width="9.140625" style="461" customWidth="1"/>
    <col min="7629" max="7629" width="7.85546875" style="461" customWidth="1"/>
    <col min="7630" max="7630" width="10.85546875" style="461" customWidth="1"/>
    <col min="7631" max="7631" width="9.28515625" style="461" customWidth="1"/>
    <col min="7632" max="7632" width="10" style="461" customWidth="1"/>
    <col min="7633" max="7880" width="1.42578125" style="461"/>
    <col min="7881" max="7881" width="61.7109375" style="461" customWidth="1"/>
    <col min="7882" max="7882" width="8.5703125" style="461" customWidth="1"/>
    <col min="7883" max="7883" width="8" style="461" customWidth="1"/>
    <col min="7884" max="7884" width="9.140625" style="461" customWidth="1"/>
    <col min="7885" max="7885" width="7.85546875" style="461" customWidth="1"/>
    <col min="7886" max="7886" width="10.85546875" style="461" customWidth="1"/>
    <col min="7887" max="7887" width="9.28515625" style="461" customWidth="1"/>
    <col min="7888" max="7888" width="10" style="461" customWidth="1"/>
    <col min="7889" max="8136" width="1.42578125" style="461"/>
    <col min="8137" max="8137" width="61.7109375" style="461" customWidth="1"/>
    <col min="8138" max="8138" width="8.5703125" style="461" customWidth="1"/>
    <col min="8139" max="8139" width="8" style="461" customWidth="1"/>
    <col min="8140" max="8140" width="9.140625" style="461" customWidth="1"/>
    <col min="8141" max="8141" width="7.85546875" style="461" customWidth="1"/>
    <col min="8142" max="8142" width="10.85546875" style="461" customWidth="1"/>
    <col min="8143" max="8143" width="9.28515625" style="461" customWidth="1"/>
    <col min="8144" max="8144" width="10" style="461" customWidth="1"/>
    <col min="8145" max="8392" width="1.42578125" style="461"/>
    <col min="8393" max="8393" width="61.7109375" style="461" customWidth="1"/>
    <col min="8394" max="8394" width="8.5703125" style="461" customWidth="1"/>
    <col min="8395" max="8395" width="8" style="461" customWidth="1"/>
    <col min="8396" max="8396" width="9.140625" style="461" customWidth="1"/>
    <col min="8397" max="8397" width="7.85546875" style="461" customWidth="1"/>
    <col min="8398" max="8398" width="10.85546875" style="461" customWidth="1"/>
    <col min="8399" max="8399" width="9.28515625" style="461" customWidth="1"/>
    <col min="8400" max="8400" width="10" style="461" customWidth="1"/>
    <col min="8401" max="8648" width="1.42578125" style="461"/>
    <col min="8649" max="8649" width="61.7109375" style="461" customWidth="1"/>
    <col min="8650" max="8650" width="8.5703125" style="461" customWidth="1"/>
    <col min="8651" max="8651" width="8" style="461" customWidth="1"/>
    <col min="8652" max="8652" width="9.140625" style="461" customWidth="1"/>
    <col min="8653" max="8653" width="7.85546875" style="461" customWidth="1"/>
    <col min="8654" max="8654" width="10.85546875" style="461" customWidth="1"/>
    <col min="8655" max="8655" width="9.28515625" style="461" customWidth="1"/>
    <col min="8656" max="8656" width="10" style="461" customWidth="1"/>
    <col min="8657" max="8904" width="1.42578125" style="461"/>
    <col min="8905" max="8905" width="61.7109375" style="461" customWidth="1"/>
    <col min="8906" max="8906" width="8.5703125" style="461" customWidth="1"/>
    <col min="8907" max="8907" width="8" style="461" customWidth="1"/>
    <col min="8908" max="8908" width="9.140625" style="461" customWidth="1"/>
    <col min="8909" max="8909" width="7.85546875" style="461" customWidth="1"/>
    <col min="8910" max="8910" width="10.85546875" style="461" customWidth="1"/>
    <col min="8911" max="8911" width="9.28515625" style="461" customWidth="1"/>
    <col min="8912" max="8912" width="10" style="461" customWidth="1"/>
    <col min="8913" max="9160" width="1.42578125" style="461"/>
    <col min="9161" max="9161" width="61.7109375" style="461" customWidth="1"/>
    <col min="9162" max="9162" width="8.5703125" style="461" customWidth="1"/>
    <col min="9163" max="9163" width="8" style="461" customWidth="1"/>
    <col min="9164" max="9164" width="9.140625" style="461" customWidth="1"/>
    <col min="9165" max="9165" width="7.85546875" style="461" customWidth="1"/>
    <col min="9166" max="9166" width="10.85546875" style="461" customWidth="1"/>
    <col min="9167" max="9167" width="9.28515625" style="461" customWidth="1"/>
    <col min="9168" max="9168" width="10" style="461" customWidth="1"/>
    <col min="9169" max="9416" width="1.42578125" style="461"/>
    <col min="9417" max="9417" width="61.7109375" style="461" customWidth="1"/>
    <col min="9418" max="9418" width="8.5703125" style="461" customWidth="1"/>
    <col min="9419" max="9419" width="8" style="461" customWidth="1"/>
    <col min="9420" max="9420" width="9.140625" style="461" customWidth="1"/>
    <col min="9421" max="9421" width="7.85546875" style="461" customWidth="1"/>
    <col min="9422" max="9422" width="10.85546875" style="461" customWidth="1"/>
    <col min="9423" max="9423" width="9.28515625" style="461" customWidth="1"/>
    <col min="9424" max="9424" width="10" style="461" customWidth="1"/>
    <col min="9425" max="9672" width="1.42578125" style="461"/>
    <col min="9673" max="9673" width="61.7109375" style="461" customWidth="1"/>
    <col min="9674" max="9674" width="8.5703125" style="461" customWidth="1"/>
    <col min="9675" max="9675" width="8" style="461" customWidth="1"/>
    <col min="9676" max="9676" width="9.140625" style="461" customWidth="1"/>
    <col min="9677" max="9677" width="7.85546875" style="461" customWidth="1"/>
    <col min="9678" max="9678" width="10.85546875" style="461" customWidth="1"/>
    <col min="9679" max="9679" width="9.28515625" style="461" customWidth="1"/>
    <col min="9680" max="9680" width="10" style="461" customWidth="1"/>
    <col min="9681" max="9928" width="1.42578125" style="461"/>
    <col min="9929" max="9929" width="61.7109375" style="461" customWidth="1"/>
    <col min="9930" max="9930" width="8.5703125" style="461" customWidth="1"/>
    <col min="9931" max="9931" width="8" style="461" customWidth="1"/>
    <col min="9932" max="9932" width="9.140625" style="461" customWidth="1"/>
    <col min="9933" max="9933" width="7.85546875" style="461" customWidth="1"/>
    <col min="9934" max="9934" width="10.85546875" style="461" customWidth="1"/>
    <col min="9935" max="9935" width="9.28515625" style="461" customWidth="1"/>
    <col min="9936" max="9936" width="10" style="461" customWidth="1"/>
    <col min="9937" max="10184" width="1.42578125" style="461"/>
    <col min="10185" max="10185" width="61.7109375" style="461" customWidth="1"/>
    <col min="10186" max="10186" width="8.5703125" style="461" customWidth="1"/>
    <col min="10187" max="10187" width="8" style="461" customWidth="1"/>
    <col min="10188" max="10188" width="9.140625" style="461" customWidth="1"/>
    <col min="10189" max="10189" width="7.85546875" style="461" customWidth="1"/>
    <col min="10190" max="10190" width="10.85546875" style="461" customWidth="1"/>
    <col min="10191" max="10191" width="9.28515625" style="461" customWidth="1"/>
    <col min="10192" max="10192" width="10" style="461" customWidth="1"/>
    <col min="10193" max="10440" width="1.42578125" style="461"/>
    <col min="10441" max="10441" width="61.7109375" style="461" customWidth="1"/>
    <col min="10442" max="10442" width="8.5703125" style="461" customWidth="1"/>
    <col min="10443" max="10443" width="8" style="461" customWidth="1"/>
    <col min="10444" max="10444" width="9.140625" style="461" customWidth="1"/>
    <col min="10445" max="10445" width="7.85546875" style="461" customWidth="1"/>
    <col min="10446" max="10446" width="10.85546875" style="461" customWidth="1"/>
    <col min="10447" max="10447" width="9.28515625" style="461" customWidth="1"/>
    <col min="10448" max="10448" width="10" style="461" customWidth="1"/>
    <col min="10449" max="10696" width="1.42578125" style="461"/>
    <col min="10697" max="10697" width="61.7109375" style="461" customWidth="1"/>
    <col min="10698" max="10698" width="8.5703125" style="461" customWidth="1"/>
    <col min="10699" max="10699" width="8" style="461" customWidth="1"/>
    <col min="10700" max="10700" width="9.140625" style="461" customWidth="1"/>
    <col min="10701" max="10701" width="7.85546875" style="461" customWidth="1"/>
    <col min="10702" max="10702" width="10.85546875" style="461" customWidth="1"/>
    <col min="10703" max="10703" width="9.28515625" style="461" customWidth="1"/>
    <col min="10704" max="10704" width="10" style="461" customWidth="1"/>
    <col min="10705" max="10952" width="1.42578125" style="461"/>
    <col min="10953" max="10953" width="61.7109375" style="461" customWidth="1"/>
    <col min="10954" max="10954" width="8.5703125" style="461" customWidth="1"/>
    <col min="10955" max="10955" width="8" style="461" customWidth="1"/>
    <col min="10956" max="10956" width="9.140625" style="461" customWidth="1"/>
    <col min="10957" max="10957" width="7.85546875" style="461" customWidth="1"/>
    <col min="10958" max="10958" width="10.85546875" style="461" customWidth="1"/>
    <col min="10959" max="10959" width="9.28515625" style="461" customWidth="1"/>
    <col min="10960" max="10960" width="10" style="461" customWidth="1"/>
    <col min="10961" max="11208" width="1.42578125" style="461"/>
    <col min="11209" max="11209" width="61.7109375" style="461" customWidth="1"/>
    <col min="11210" max="11210" width="8.5703125" style="461" customWidth="1"/>
    <col min="11211" max="11211" width="8" style="461" customWidth="1"/>
    <col min="11212" max="11212" width="9.140625" style="461" customWidth="1"/>
    <col min="11213" max="11213" width="7.85546875" style="461" customWidth="1"/>
    <col min="11214" max="11214" width="10.85546875" style="461" customWidth="1"/>
    <col min="11215" max="11215" width="9.28515625" style="461" customWidth="1"/>
    <col min="11216" max="11216" width="10" style="461" customWidth="1"/>
    <col min="11217" max="11464" width="1.42578125" style="461"/>
    <col min="11465" max="11465" width="61.7109375" style="461" customWidth="1"/>
    <col min="11466" max="11466" width="8.5703125" style="461" customWidth="1"/>
    <col min="11467" max="11467" width="8" style="461" customWidth="1"/>
    <col min="11468" max="11468" width="9.140625" style="461" customWidth="1"/>
    <col min="11469" max="11469" width="7.85546875" style="461" customWidth="1"/>
    <col min="11470" max="11470" width="10.85546875" style="461" customWidth="1"/>
    <col min="11471" max="11471" width="9.28515625" style="461" customWidth="1"/>
    <col min="11472" max="11472" width="10" style="461" customWidth="1"/>
    <col min="11473" max="11720" width="1.42578125" style="461"/>
    <col min="11721" max="11721" width="61.7109375" style="461" customWidth="1"/>
    <col min="11722" max="11722" width="8.5703125" style="461" customWidth="1"/>
    <col min="11723" max="11723" width="8" style="461" customWidth="1"/>
    <col min="11724" max="11724" width="9.140625" style="461" customWidth="1"/>
    <col min="11725" max="11725" width="7.85546875" style="461" customWidth="1"/>
    <col min="11726" max="11726" width="10.85546875" style="461" customWidth="1"/>
    <col min="11727" max="11727" width="9.28515625" style="461" customWidth="1"/>
    <col min="11728" max="11728" width="10" style="461" customWidth="1"/>
    <col min="11729" max="11976" width="1.42578125" style="461"/>
    <col min="11977" max="11977" width="61.7109375" style="461" customWidth="1"/>
    <col min="11978" max="11978" width="8.5703125" style="461" customWidth="1"/>
    <col min="11979" max="11979" width="8" style="461" customWidth="1"/>
    <col min="11980" max="11980" width="9.140625" style="461" customWidth="1"/>
    <col min="11981" max="11981" width="7.85546875" style="461" customWidth="1"/>
    <col min="11982" max="11982" width="10.85546875" style="461" customWidth="1"/>
    <col min="11983" max="11983" width="9.28515625" style="461" customWidth="1"/>
    <col min="11984" max="11984" width="10" style="461" customWidth="1"/>
    <col min="11985" max="12232" width="1.42578125" style="461"/>
    <col min="12233" max="12233" width="61.7109375" style="461" customWidth="1"/>
    <col min="12234" max="12234" width="8.5703125" style="461" customWidth="1"/>
    <col min="12235" max="12235" width="8" style="461" customWidth="1"/>
    <col min="12236" max="12236" width="9.140625" style="461" customWidth="1"/>
    <col min="12237" max="12237" width="7.85546875" style="461" customWidth="1"/>
    <col min="12238" max="12238" width="10.85546875" style="461" customWidth="1"/>
    <col min="12239" max="12239" width="9.28515625" style="461" customWidth="1"/>
    <col min="12240" max="12240" width="10" style="461" customWidth="1"/>
    <col min="12241" max="12488" width="1.42578125" style="461"/>
    <col min="12489" max="12489" width="61.7109375" style="461" customWidth="1"/>
    <col min="12490" max="12490" width="8.5703125" style="461" customWidth="1"/>
    <col min="12491" max="12491" width="8" style="461" customWidth="1"/>
    <col min="12492" max="12492" width="9.140625" style="461" customWidth="1"/>
    <col min="12493" max="12493" width="7.85546875" style="461" customWidth="1"/>
    <col min="12494" max="12494" width="10.85546875" style="461" customWidth="1"/>
    <col min="12495" max="12495" width="9.28515625" style="461" customWidth="1"/>
    <col min="12496" max="12496" width="10" style="461" customWidth="1"/>
    <col min="12497" max="12744" width="1.42578125" style="461"/>
    <col min="12745" max="12745" width="61.7109375" style="461" customWidth="1"/>
    <col min="12746" max="12746" width="8.5703125" style="461" customWidth="1"/>
    <col min="12747" max="12747" width="8" style="461" customWidth="1"/>
    <col min="12748" max="12748" width="9.140625" style="461" customWidth="1"/>
    <col min="12749" max="12749" width="7.85546875" style="461" customWidth="1"/>
    <col min="12750" max="12750" width="10.85546875" style="461" customWidth="1"/>
    <col min="12751" max="12751" width="9.28515625" style="461" customWidth="1"/>
    <col min="12752" max="12752" width="10" style="461" customWidth="1"/>
    <col min="12753" max="13000" width="1.42578125" style="461"/>
    <col min="13001" max="13001" width="61.7109375" style="461" customWidth="1"/>
    <col min="13002" max="13002" width="8.5703125" style="461" customWidth="1"/>
    <col min="13003" max="13003" width="8" style="461" customWidth="1"/>
    <col min="13004" max="13004" width="9.140625" style="461" customWidth="1"/>
    <col min="13005" max="13005" width="7.85546875" style="461" customWidth="1"/>
    <col min="13006" max="13006" width="10.85546875" style="461" customWidth="1"/>
    <col min="13007" max="13007" width="9.28515625" style="461" customWidth="1"/>
    <col min="13008" max="13008" width="10" style="461" customWidth="1"/>
    <col min="13009" max="13256" width="1.42578125" style="461"/>
    <col min="13257" max="13257" width="61.7109375" style="461" customWidth="1"/>
    <col min="13258" max="13258" width="8.5703125" style="461" customWidth="1"/>
    <col min="13259" max="13259" width="8" style="461" customWidth="1"/>
    <col min="13260" max="13260" width="9.140625" style="461" customWidth="1"/>
    <col min="13261" max="13261" width="7.85546875" style="461" customWidth="1"/>
    <col min="13262" max="13262" width="10.85546875" style="461" customWidth="1"/>
    <col min="13263" max="13263" width="9.28515625" style="461" customWidth="1"/>
    <col min="13264" max="13264" width="10" style="461" customWidth="1"/>
    <col min="13265" max="13512" width="1.42578125" style="461"/>
    <col min="13513" max="13513" width="61.7109375" style="461" customWidth="1"/>
    <col min="13514" max="13514" width="8.5703125" style="461" customWidth="1"/>
    <col min="13515" max="13515" width="8" style="461" customWidth="1"/>
    <col min="13516" max="13516" width="9.140625" style="461" customWidth="1"/>
    <col min="13517" max="13517" width="7.85546875" style="461" customWidth="1"/>
    <col min="13518" max="13518" width="10.85546875" style="461" customWidth="1"/>
    <col min="13519" max="13519" width="9.28515625" style="461" customWidth="1"/>
    <col min="13520" max="13520" width="10" style="461" customWidth="1"/>
    <col min="13521" max="13768" width="1.42578125" style="461"/>
    <col min="13769" max="13769" width="61.7109375" style="461" customWidth="1"/>
    <col min="13770" max="13770" width="8.5703125" style="461" customWidth="1"/>
    <col min="13771" max="13771" width="8" style="461" customWidth="1"/>
    <col min="13772" max="13772" width="9.140625" style="461" customWidth="1"/>
    <col min="13773" max="13773" width="7.85546875" style="461" customWidth="1"/>
    <col min="13774" max="13774" width="10.85546875" style="461" customWidth="1"/>
    <col min="13775" max="13775" width="9.28515625" style="461" customWidth="1"/>
    <col min="13776" max="13776" width="10" style="461" customWidth="1"/>
    <col min="13777" max="14024" width="1.42578125" style="461"/>
    <col min="14025" max="14025" width="61.7109375" style="461" customWidth="1"/>
    <col min="14026" max="14026" width="8.5703125" style="461" customWidth="1"/>
    <col min="14027" max="14027" width="8" style="461" customWidth="1"/>
    <col min="14028" max="14028" width="9.140625" style="461" customWidth="1"/>
    <col min="14029" max="14029" width="7.85546875" style="461" customWidth="1"/>
    <col min="14030" max="14030" width="10.85546875" style="461" customWidth="1"/>
    <col min="14031" max="14031" width="9.28515625" style="461" customWidth="1"/>
    <col min="14032" max="14032" width="10" style="461" customWidth="1"/>
    <col min="14033" max="14280" width="1.42578125" style="461"/>
    <col min="14281" max="14281" width="61.7109375" style="461" customWidth="1"/>
    <col min="14282" max="14282" width="8.5703125" style="461" customWidth="1"/>
    <col min="14283" max="14283" width="8" style="461" customWidth="1"/>
    <col min="14284" max="14284" width="9.140625" style="461" customWidth="1"/>
    <col min="14285" max="14285" width="7.85546875" style="461" customWidth="1"/>
    <col min="14286" max="14286" width="10.85546875" style="461" customWidth="1"/>
    <col min="14287" max="14287" width="9.28515625" style="461" customWidth="1"/>
    <col min="14288" max="14288" width="10" style="461" customWidth="1"/>
    <col min="14289" max="14536" width="1.42578125" style="461"/>
    <col min="14537" max="14537" width="61.7109375" style="461" customWidth="1"/>
    <col min="14538" max="14538" width="8.5703125" style="461" customWidth="1"/>
    <col min="14539" max="14539" width="8" style="461" customWidth="1"/>
    <col min="14540" max="14540" width="9.140625" style="461" customWidth="1"/>
    <col min="14541" max="14541" width="7.85546875" style="461" customWidth="1"/>
    <col min="14542" max="14542" width="10.85546875" style="461" customWidth="1"/>
    <col min="14543" max="14543" width="9.28515625" style="461" customWidth="1"/>
    <col min="14544" max="14544" width="10" style="461" customWidth="1"/>
    <col min="14545" max="14792" width="1.42578125" style="461"/>
    <col min="14793" max="14793" width="61.7109375" style="461" customWidth="1"/>
    <col min="14794" max="14794" width="8.5703125" style="461" customWidth="1"/>
    <col min="14795" max="14795" width="8" style="461" customWidth="1"/>
    <col min="14796" max="14796" width="9.140625" style="461" customWidth="1"/>
    <col min="14797" max="14797" width="7.85546875" style="461" customWidth="1"/>
    <col min="14798" max="14798" width="10.85546875" style="461" customWidth="1"/>
    <col min="14799" max="14799" width="9.28515625" style="461" customWidth="1"/>
    <col min="14800" max="14800" width="10" style="461" customWidth="1"/>
    <col min="14801" max="15048" width="1.42578125" style="461"/>
    <col min="15049" max="15049" width="61.7109375" style="461" customWidth="1"/>
    <col min="15050" max="15050" width="8.5703125" style="461" customWidth="1"/>
    <col min="15051" max="15051" width="8" style="461" customWidth="1"/>
    <col min="15052" max="15052" width="9.140625" style="461" customWidth="1"/>
    <col min="15053" max="15053" width="7.85546875" style="461" customWidth="1"/>
    <col min="15054" max="15054" width="10.85546875" style="461" customWidth="1"/>
    <col min="15055" max="15055" width="9.28515625" style="461" customWidth="1"/>
    <col min="15056" max="15056" width="10" style="461" customWidth="1"/>
    <col min="15057" max="15304" width="1.42578125" style="461"/>
    <col min="15305" max="15305" width="61.7109375" style="461" customWidth="1"/>
    <col min="15306" max="15306" width="8.5703125" style="461" customWidth="1"/>
    <col min="15307" max="15307" width="8" style="461" customWidth="1"/>
    <col min="15308" max="15308" width="9.140625" style="461" customWidth="1"/>
    <col min="15309" max="15309" width="7.85546875" style="461" customWidth="1"/>
    <col min="15310" max="15310" width="10.85546875" style="461" customWidth="1"/>
    <col min="15311" max="15311" width="9.28515625" style="461" customWidth="1"/>
    <col min="15312" max="15312" width="10" style="461" customWidth="1"/>
    <col min="15313" max="15560" width="1.42578125" style="461"/>
    <col min="15561" max="15561" width="61.7109375" style="461" customWidth="1"/>
    <col min="15562" max="15562" width="8.5703125" style="461" customWidth="1"/>
    <col min="15563" max="15563" width="8" style="461" customWidth="1"/>
    <col min="15564" max="15564" width="9.140625" style="461" customWidth="1"/>
    <col min="15565" max="15565" width="7.85546875" style="461" customWidth="1"/>
    <col min="15566" max="15566" width="10.85546875" style="461" customWidth="1"/>
    <col min="15567" max="15567" width="9.28515625" style="461" customWidth="1"/>
    <col min="15568" max="15568" width="10" style="461" customWidth="1"/>
    <col min="15569" max="16384" width="1.42578125" style="461"/>
  </cols>
  <sheetData>
    <row r="1" spans="1:11">
      <c r="A1" s="544"/>
      <c r="B1" s="544"/>
      <c r="C1" s="544"/>
      <c r="D1" s="544"/>
      <c r="E1" s="544"/>
      <c r="F1" s="544"/>
      <c r="G1" s="544"/>
      <c r="H1" s="544"/>
    </row>
    <row r="2" spans="1:11">
      <c r="A2" s="545" t="s">
        <v>764</v>
      </c>
      <c r="B2" s="545"/>
      <c r="C2" s="545"/>
      <c r="D2" s="545"/>
      <c r="E2" s="545"/>
      <c r="F2" s="545"/>
      <c r="G2" s="545"/>
      <c r="H2" s="545"/>
    </row>
    <row r="3" spans="1:11" ht="13.5" thickBot="1">
      <c r="A3" s="544"/>
      <c r="B3" s="544"/>
      <c r="C3" s="544"/>
      <c r="D3" s="544"/>
      <c r="E3" s="544"/>
      <c r="F3" s="544"/>
      <c r="G3" s="544"/>
      <c r="H3" s="544"/>
    </row>
    <row r="4" spans="1:11" s="463" customFormat="1" ht="21" customHeight="1">
      <c r="A4" s="776" t="s">
        <v>0</v>
      </c>
      <c r="B4" s="777" t="s">
        <v>1</v>
      </c>
      <c r="C4" s="779" t="s">
        <v>2</v>
      </c>
      <c r="D4" s="779" t="s">
        <v>872</v>
      </c>
      <c r="E4" s="781" t="s">
        <v>66</v>
      </c>
      <c r="F4" s="782"/>
      <c r="G4" s="782"/>
      <c r="H4" s="783"/>
    </row>
    <row r="5" spans="1:11" s="463" customFormat="1" ht="54.75" customHeight="1">
      <c r="A5" s="776"/>
      <c r="B5" s="778"/>
      <c r="C5" s="780"/>
      <c r="D5" s="780"/>
      <c r="E5" s="619" t="s">
        <v>1050</v>
      </c>
      <c r="F5" s="619" t="s">
        <v>1051</v>
      </c>
      <c r="G5" s="619" t="s">
        <v>1073</v>
      </c>
      <c r="H5" s="474" t="s">
        <v>13</v>
      </c>
    </row>
    <row r="6" spans="1:11" s="463" customFormat="1" ht="12" customHeight="1">
      <c r="A6" s="546">
        <v>1</v>
      </c>
      <c r="B6" s="547">
        <v>2</v>
      </c>
      <c r="C6" s="548">
        <v>3</v>
      </c>
      <c r="D6" s="548">
        <v>4</v>
      </c>
      <c r="E6" s="548">
        <v>5</v>
      </c>
      <c r="F6" s="548">
        <v>6</v>
      </c>
      <c r="G6" s="548">
        <v>7</v>
      </c>
      <c r="H6" s="549">
        <v>8</v>
      </c>
    </row>
    <row r="7" spans="1:11" ht="13.5" customHeight="1">
      <c r="A7" s="550" t="s">
        <v>873</v>
      </c>
      <c r="B7" s="551" t="s">
        <v>57</v>
      </c>
      <c r="C7" s="552" t="s">
        <v>54</v>
      </c>
      <c r="D7" s="552" t="s">
        <v>54</v>
      </c>
      <c r="E7" s="553">
        <f>'1.1 ГЗ бюджет'!E7+'1.2 ОМС'!E7+'1.3 Целевые бюджет'!E7+'1.4 Платные'!E7+'1.5 ФСС'!E7</f>
        <v>14121775.640000001</v>
      </c>
      <c r="F7" s="553"/>
      <c r="G7" s="553"/>
      <c r="H7" s="554"/>
    </row>
    <row r="8" spans="1:11" ht="25.5" customHeight="1">
      <c r="A8" s="555" t="s">
        <v>874</v>
      </c>
      <c r="B8" s="551" t="s">
        <v>61</v>
      </c>
      <c r="C8" s="552" t="s">
        <v>54</v>
      </c>
      <c r="D8" s="552" t="s">
        <v>54</v>
      </c>
      <c r="E8" s="574"/>
      <c r="F8" s="553"/>
      <c r="G8" s="553"/>
      <c r="H8" s="554"/>
    </row>
    <row r="9" spans="1:11" ht="13.5" customHeight="1">
      <c r="A9" s="550" t="s">
        <v>875</v>
      </c>
      <c r="B9" s="551" t="s">
        <v>876</v>
      </c>
      <c r="C9" s="552" t="s">
        <v>54</v>
      </c>
      <c r="D9" s="552" t="s">
        <v>54</v>
      </c>
      <c r="E9" s="553">
        <f>'1.1 ГЗ бюджет'!E9+'1.2 ОМС'!E9+'1.3 Целевые бюджет'!E9+'1.4 Платные'!E9+'1.5 ФСС'!E9</f>
        <v>0</v>
      </c>
      <c r="F9" s="553"/>
      <c r="G9" s="553"/>
      <c r="H9" s="554"/>
    </row>
    <row r="10" spans="1:11" ht="26.25" customHeight="1">
      <c r="A10" s="555" t="s">
        <v>878</v>
      </c>
      <c r="B10" s="551" t="s">
        <v>877</v>
      </c>
      <c r="C10" s="552" t="s">
        <v>54</v>
      </c>
      <c r="D10" s="552" t="s">
        <v>54</v>
      </c>
      <c r="E10" s="574"/>
      <c r="F10" s="553"/>
      <c r="G10" s="553"/>
      <c r="H10" s="554"/>
    </row>
    <row r="11" spans="1:11" s="519" customFormat="1" ht="13.5" customHeight="1">
      <c r="A11" s="556" t="s">
        <v>765</v>
      </c>
      <c r="B11" s="557" t="s">
        <v>766</v>
      </c>
      <c r="C11" s="558"/>
      <c r="D11" s="559"/>
      <c r="E11" s="560">
        <f>E13+E17+E24+E28+E30+E34+E36</f>
        <v>165726283.59999999</v>
      </c>
      <c r="F11" s="560">
        <f t="shared" ref="F11:H11" si="0">F13+F17+F24+F28+F30+F34+F36</f>
        <v>0</v>
      </c>
      <c r="G11" s="560">
        <f t="shared" si="0"/>
        <v>0</v>
      </c>
      <c r="H11" s="561">
        <f t="shared" si="0"/>
        <v>0</v>
      </c>
      <c r="J11" s="461"/>
      <c r="K11" s="461"/>
    </row>
    <row r="12" spans="1:11" s="519" customFormat="1">
      <c r="A12" s="562" t="s">
        <v>3</v>
      </c>
      <c r="B12" s="563"/>
      <c r="C12" s="564"/>
      <c r="D12" s="564"/>
      <c r="E12" s="564"/>
      <c r="F12" s="564"/>
      <c r="G12" s="564"/>
      <c r="H12" s="565" t="s">
        <v>54</v>
      </c>
    </row>
    <row r="13" spans="1:11" s="519" customFormat="1">
      <c r="A13" s="562" t="s">
        <v>769</v>
      </c>
      <c r="B13" s="566" t="s">
        <v>767</v>
      </c>
      <c r="C13" s="559" t="s">
        <v>768</v>
      </c>
      <c r="D13" s="559"/>
      <c r="E13" s="560">
        <f>E15+E16</f>
        <v>0</v>
      </c>
      <c r="F13" s="560">
        <f t="shared" ref="F13:H13" si="1">F15+F16</f>
        <v>0</v>
      </c>
      <c r="G13" s="560">
        <f t="shared" si="1"/>
        <v>0</v>
      </c>
      <c r="H13" s="561">
        <f t="shared" si="1"/>
        <v>0</v>
      </c>
      <c r="J13" s="461"/>
      <c r="K13" s="461"/>
    </row>
    <row r="14" spans="1:11" s="519" customFormat="1">
      <c r="A14" s="562" t="s">
        <v>3</v>
      </c>
      <c r="B14" s="566"/>
      <c r="C14" s="559"/>
      <c r="D14" s="559"/>
      <c r="E14" s="560"/>
      <c r="F14" s="560"/>
      <c r="G14" s="560"/>
      <c r="H14" s="565" t="s">
        <v>54</v>
      </c>
    </row>
    <row r="15" spans="1:11" s="519" customFormat="1" ht="25.5">
      <c r="A15" s="567" t="s">
        <v>7</v>
      </c>
      <c r="B15" s="566" t="s">
        <v>770</v>
      </c>
      <c r="C15" s="559" t="s">
        <v>768</v>
      </c>
      <c r="D15" s="559"/>
      <c r="E15" s="553">
        <f>'1.1 ГЗ бюджет'!E15+'1.2 ОМС'!E15+'1.3 Целевые бюджет'!E15+'1.4 Платные'!E15+'1.5 ФСС'!E15</f>
        <v>0</v>
      </c>
      <c r="F15" s="560"/>
      <c r="G15" s="560"/>
      <c r="H15" s="565"/>
    </row>
    <row r="16" spans="1:11" s="519" customFormat="1" ht="25.5">
      <c r="A16" s="567" t="s">
        <v>8</v>
      </c>
      <c r="B16" s="566" t="s">
        <v>883</v>
      </c>
      <c r="C16" s="559" t="s">
        <v>768</v>
      </c>
      <c r="D16" s="559"/>
      <c r="E16" s="553">
        <f>'1.1 ГЗ бюджет'!E16+'1.2 ОМС'!E16+'1.3 Целевые бюджет'!E16+'1.4 Платные'!E16+'1.5 ФСС'!E16</f>
        <v>0</v>
      </c>
      <c r="F16" s="560"/>
      <c r="G16" s="560"/>
      <c r="H16" s="565"/>
    </row>
    <row r="17" spans="1:11" s="519" customFormat="1">
      <c r="A17" s="562" t="s">
        <v>771</v>
      </c>
      <c r="B17" s="566" t="s">
        <v>772</v>
      </c>
      <c r="C17" s="559" t="s">
        <v>773</v>
      </c>
      <c r="D17" s="559"/>
      <c r="E17" s="560">
        <f>SUM(E19:E23)</f>
        <v>164476283.59999999</v>
      </c>
      <c r="F17" s="560">
        <f t="shared" ref="F17:H17" si="2">SUM(F19:F23)</f>
        <v>0</v>
      </c>
      <c r="G17" s="560">
        <f t="shared" si="2"/>
        <v>0</v>
      </c>
      <c r="H17" s="560">
        <f t="shared" si="2"/>
        <v>0</v>
      </c>
    </row>
    <row r="18" spans="1:11" s="519" customFormat="1">
      <c r="A18" s="562" t="s">
        <v>3</v>
      </c>
      <c r="B18" s="566"/>
      <c r="C18" s="559"/>
      <c r="D18" s="559"/>
      <c r="E18" s="560"/>
      <c r="F18" s="560"/>
      <c r="G18" s="560"/>
      <c r="H18" s="565" t="s">
        <v>54</v>
      </c>
    </row>
    <row r="19" spans="1:11" s="519" customFormat="1" ht="38.25">
      <c r="A19" s="567" t="s">
        <v>882</v>
      </c>
      <c r="B19" s="566" t="s">
        <v>774</v>
      </c>
      <c r="C19" s="559" t="s">
        <v>773</v>
      </c>
      <c r="D19" s="559"/>
      <c r="E19" s="553">
        <f>'1.1 ГЗ бюджет'!E19+'1.2 ОМС'!E19+'1.3 Целевые бюджет'!E19+'1.4 Платные'!E19+'1.5 ФСС'!E19</f>
        <v>81518789.599999994</v>
      </c>
      <c r="F19" s="560"/>
      <c r="G19" s="560"/>
      <c r="H19" s="565"/>
    </row>
    <row r="20" spans="1:11" s="519" customFormat="1" ht="25.5">
      <c r="A20" s="567" t="s">
        <v>9</v>
      </c>
      <c r="B20" s="566" t="s">
        <v>775</v>
      </c>
      <c r="C20" s="559" t="s">
        <v>773</v>
      </c>
      <c r="D20" s="559"/>
      <c r="E20" s="553">
        <f>'1.1 ГЗ бюджет'!E20+'1.2 ОМС'!E20+'1.3 Целевые бюджет'!E20+'1.4 Платные'!E20+'1.5 ФСС'!E20</f>
        <v>81157494</v>
      </c>
      <c r="F20" s="560"/>
      <c r="G20" s="560"/>
      <c r="H20" s="565"/>
    </row>
    <row r="21" spans="1:11" ht="25.5">
      <c r="A21" s="555" t="s">
        <v>44</v>
      </c>
      <c r="B21" s="551" t="s">
        <v>926</v>
      </c>
      <c r="C21" s="552" t="s">
        <v>773</v>
      </c>
      <c r="D21" s="552"/>
      <c r="E21" s="553">
        <f>'1.1 ГЗ бюджет'!E21+'1.2 ОМС'!E21+'1.3 Целевые бюджет'!E21+'1.4 Платные'!E21+'1.5 ФСС'!E21</f>
        <v>1800000</v>
      </c>
      <c r="F21" s="553"/>
      <c r="G21" s="553"/>
      <c r="H21" s="554"/>
      <c r="J21" s="519"/>
      <c r="K21" s="519"/>
    </row>
    <row r="22" spans="1:11" ht="51">
      <c r="A22" s="555" t="s">
        <v>10</v>
      </c>
      <c r="B22" s="551" t="s">
        <v>927</v>
      </c>
      <c r="C22" s="552" t="s">
        <v>773</v>
      </c>
      <c r="D22" s="552"/>
      <c r="E22" s="553">
        <f>'1.1 ГЗ бюджет'!E22+'1.2 ОМС'!E22+'1.3 Целевые бюджет'!E22+'1.4 Платные'!E22+'1.5 ФСС'!E22</f>
        <v>0</v>
      </c>
      <c r="F22" s="553"/>
      <c r="G22" s="553"/>
      <c r="H22" s="554"/>
      <c r="J22" s="519"/>
      <c r="K22" s="519"/>
    </row>
    <row r="23" spans="1:11">
      <c r="A23" s="555" t="s">
        <v>67</v>
      </c>
      <c r="B23" s="551" t="s">
        <v>933</v>
      </c>
      <c r="C23" s="552" t="s">
        <v>773</v>
      </c>
      <c r="D23" s="552"/>
      <c r="E23" s="553">
        <f>'1.4 Платные'!E23</f>
        <v>0</v>
      </c>
      <c r="F23" s="553"/>
      <c r="G23" s="553"/>
      <c r="H23" s="554"/>
    </row>
    <row r="24" spans="1:11" s="519" customFormat="1" ht="13.5" customHeight="1">
      <c r="A24" s="562" t="s">
        <v>776</v>
      </c>
      <c r="B24" s="566" t="s">
        <v>777</v>
      </c>
      <c r="C24" s="559" t="s">
        <v>778</v>
      </c>
      <c r="D24" s="559"/>
      <c r="E24" s="560">
        <f>E26+E27</f>
        <v>0</v>
      </c>
      <c r="F24" s="560">
        <f t="shared" ref="F24:H24" si="3">F26+F27</f>
        <v>0</v>
      </c>
      <c r="G24" s="560">
        <f t="shared" si="3"/>
        <v>0</v>
      </c>
      <c r="H24" s="561">
        <f t="shared" si="3"/>
        <v>0</v>
      </c>
      <c r="J24" s="461"/>
      <c r="K24" s="461"/>
    </row>
    <row r="25" spans="1:11" s="519" customFormat="1">
      <c r="A25" s="562" t="s">
        <v>3</v>
      </c>
      <c r="B25" s="566"/>
      <c r="C25" s="559"/>
      <c r="D25" s="559"/>
      <c r="E25" s="560"/>
      <c r="F25" s="560"/>
      <c r="G25" s="560"/>
      <c r="H25" s="565" t="s">
        <v>54</v>
      </c>
    </row>
    <row r="26" spans="1:11" s="519" customFormat="1" ht="51">
      <c r="A26" s="567" t="s">
        <v>11</v>
      </c>
      <c r="B26" s="566" t="s">
        <v>779</v>
      </c>
      <c r="C26" s="559" t="s">
        <v>778</v>
      </c>
      <c r="D26" s="559"/>
      <c r="E26" s="553">
        <f>'1.1 ГЗ бюджет'!E25+'1.2 ОМС'!E25+'1.3 Целевые бюджет'!E25+'1.4 Платные'!E26+'1.5 ФСС'!E25</f>
        <v>0</v>
      </c>
      <c r="F26" s="560"/>
      <c r="G26" s="560"/>
      <c r="H26" s="565"/>
      <c r="J26" s="461"/>
      <c r="K26" s="461"/>
    </row>
    <row r="27" spans="1:11" s="519" customFormat="1" ht="25.5">
      <c r="A27" s="567" t="s">
        <v>12</v>
      </c>
      <c r="B27" s="566" t="s">
        <v>884</v>
      </c>
      <c r="C27" s="559" t="s">
        <v>778</v>
      </c>
      <c r="D27" s="559"/>
      <c r="E27" s="553">
        <f>'1.1 ГЗ бюджет'!E26+'1.2 ОМС'!E26+'1.3 Целевые бюджет'!E26+'1.4 Платные'!E27+'1.5 ФСС'!E26</f>
        <v>0</v>
      </c>
      <c r="F27" s="560"/>
      <c r="G27" s="560"/>
      <c r="H27" s="565"/>
    </row>
    <row r="28" spans="1:11" s="519" customFormat="1" ht="13.5" customHeight="1">
      <c r="A28" s="562" t="s">
        <v>780</v>
      </c>
      <c r="B28" s="566" t="s">
        <v>781</v>
      </c>
      <c r="C28" s="559" t="s">
        <v>782</v>
      </c>
      <c r="D28" s="559"/>
      <c r="E28" s="553">
        <f>'1.1 ГЗ бюджет'!E27+'1.2 ОМС'!E27+'1.3 Целевые бюджет'!E27+'1.4 Платные'!E28+'1.5 ФСС'!E27</f>
        <v>0</v>
      </c>
      <c r="F28" s="560"/>
      <c r="G28" s="560"/>
      <c r="H28" s="565"/>
    </row>
    <row r="29" spans="1:11" s="519" customFormat="1">
      <c r="A29" s="562" t="s">
        <v>3</v>
      </c>
      <c r="B29" s="566"/>
      <c r="C29" s="559"/>
      <c r="D29" s="559"/>
      <c r="E29" s="560"/>
      <c r="F29" s="560"/>
      <c r="G29" s="560"/>
      <c r="H29" s="565" t="s">
        <v>54</v>
      </c>
    </row>
    <row r="30" spans="1:11" s="519" customFormat="1" ht="13.5" customHeight="1">
      <c r="A30" s="562" t="s">
        <v>783</v>
      </c>
      <c r="B30" s="566" t="s">
        <v>784</v>
      </c>
      <c r="C30" s="559" t="s">
        <v>785</v>
      </c>
      <c r="D30" s="559"/>
      <c r="E30" s="560">
        <f>E32+E33</f>
        <v>0</v>
      </c>
      <c r="F30" s="560">
        <f t="shared" ref="F30:H30" si="4">F32+F33</f>
        <v>0</v>
      </c>
      <c r="G30" s="560">
        <f t="shared" si="4"/>
        <v>0</v>
      </c>
      <c r="H30" s="561">
        <f t="shared" si="4"/>
        <v>0</v>
      </c>
    </row>
    <row r="31" spans="1:11" s="519" customFormat="1">
      <c r="A31" s="562" t="s">
        <v>3</v>
      </c>
      <c r="B31" s="566"/>
      <c r="C31" s="559"/>
      <c r="D31" s="559"/>
      <c r="E31" s="560"/>
      <c r="F31" s="560"/>
      <c r="G31" s="560"/>
      <c r="H31" s="565" t="s">
        <v>54</v>
      </c>
    </row>
    <row r="32" spans="1:11" s="519" customFormat="1">
      <c r="A32" s="562" t="s">
        <v>787</v>
      </c>
      <c r="B32" s="566" t="s">
        <v>786</v>
      </c>
      <c r="C32" s="559" t="s">
        <v>785</v>
      </c>
      <c r="D32" s="559"/>
      <c r="E32" s="553">
        <f>'1.1 ГЗ бюджет'!E31+'1.2 ОМС'!E31+'1.3 Целевые бюджет'!E31+'1.4 Платные'!E32+'1.5 ФСС'!E31</f>
        <v>0</v>
      </c>
      <c r="F32" s="560"/>
      <c r="G32" s="560"/>
      <c r="H32" s="565"/>
    </row>
    <row r="33" spans="1:11" s="519" customFormat="1" ht="13.5" customHeight="1">
      <c r="A33" s="562" t="s">
        <v>788</v>
      </c>
      <c r="B33" s="566" t="s">
        <v>789</v>
      </c>
      <c r="C33" s="559" t="s">
        <v>785</v>
      </c>
      <c r="D33" s="559"/>
      <c r="E33" s="553">
        <f>'1.1 ГЗ бюджет'!E32+'1.2 ОМС'!E32+'1.3 Целевые бюджет'!E32+'1.4 Платные'!E33+'1.5 ФСС'!E32</f>
        <v>0</v>
      </c>
      <c r="F33" s="560"/>
      <c r="G33" s="560"/>
      <c r="H33" s="565"/>
    </row>
    <row r="34" spans="1:11" s="519" customFormat="1" ht="13.5" customHeight="1">
      <c r="A34" s="562" t="s">
        <v>790</v>
      </c>
      <c r="B34" s="566" t="s">
        <v>791</v>
      </c>
      <c r="C34" s="559"/>
      <c r="D34" s="559"/>
      <c r="E34" s="553">
        <f>'1.1 ГЗ бюджет'!E33+'1.2 ОМС'!E33+'1.3 Целевые бюджет'!E33+'1.4 Платные'!E34+'1.5 ФСС'!E33</f>
        <v>0</v>
      </c>
      <c r="F34" s="560"/>
      <c r="G34" s="560"/>
      <c r="H34" s="565"/>
    </row>
    <row r="35" spans="1:11" s="519" customFormat="1">
      <c r="A35" s="562" t="s">
        <v>3</v>
      </c>
      <c r="B35" s="566"/>
      <c r="C35" s="559"/>
      <c r="D35" s="559"/>
      <c r="E35" s="560"/>
      <c r="F35" s="560"/>
      <c r="G35" s="560"/>
      <c r="H35" s="565" t="s">
        <v>54</v>
      </c>
    </row>
    <row r="36" spans="1:11" s="519" customFormat="1" ht="13.5" customHeight="1">
      <c r="A36" s="562" t="s">
        <v>885</v>
      </c>
      <c r="B36" s="566" t="s">
        <v>792</v>
      </c>
      <c r="C36" s="559" t="s">
        <v>54</v>
      </c>
      <c r="D36" s="559"/>
      <c r="E36" s="560">
        <f>E38+E39</f>
        <v>1250000</v>
      </c>
      <c r="F36" s="560">
        <f t="shared" ref="F36:H36" si="5">F38+F39</f>
        <v>0</v>
      </c>
      <c r="G36" s="560">
        <f t="shared" si="5"/>
        <v>0</v>
      </c>
      <c r="H36" s="561">
        <f t="shared" si="5"/>
        <v>0</v>
      </c>
    </row>
    <row r="37" spans="1:11">
      <c r="A37" s="550" t="s">
        <v>4</v>
      </c>
      <c r="B37" s="551"/>
      <c r="C37" s="552"/>
      <c r="D37" s="552"/>
      <c r="E37" s="553"/>
      <c r="F37" s="553"/>
      <c r="G37" s="553"/>
      <c r="H37" s="554" t="s">
        <v>54</v>
      </c>
      <c r="J37" s="519"/>
      <c r="K37" s="519"/>
    </row>
    <row r="38" spans="1:11" ht="25.5">
      <c r="A38" s="555" t="s">
        <v>888</v>
      </c>
      <c r="B38" s="551" t="s">
        <v>793</v>
      </c>
      <c r="C38" s="552" t="s">
        <v>794</v>
      </c>
      <c r="D38" s="552"/>
      <c r="E38" s="553">
        <f>'1.1 ГЗ бюджет'!E37+'1.2 ОМС'!E37+'1.3 Целевые бюджет'!E37+'1.4 Платные'!E38+'1.5 ФСС'!E37</f>
        <v>0</v>
      </c>
      <c r="F38" s="553"/>
      <c r="G38" s="553"/>
      <c r="H38" s="554"/>
      <c r="J38" s="519"/>
      <c r="K38" s="519"/>
    </row>
    <row r="39" spans="1:11" ht="13.5" customHeight="1">
      <c r="A39" s="555" t="s">
        <v>886</v>
      </c>
      <c r="B39" s="551" t="s">
        <v>887</v>
      </c>
      <c r="C39" s="552" t="s">
        <v>794</v>
      </c>
      <c r="D39" s="552"/>
      <c r="E39" s="574">
        <v>1250000</v>
      </c>
      <c r="F39" s="553"/>
      <c r="G39" s="553"/>
      <c r="H39" s="554"/>
      <c r="J39" s="519"/>
      <c r="K39" s="519"/>
    </row>
    <row r="40" spans="1:11" s="519" customFormat="1" ht="13.5" customHeight="1">
      <c r="A40" s="568" t="s">
        <v>795</v>
      </c>
      <c r="B40" s="557" t="s">
        <v>796</v>
      </c>
      <c r="C40" s="558" t="s">
        <v>54</v>
      </c>
      <c r="D40" s="559"/>
      <c r="E40" s="560">
        <f>E42+E57+E66+E73+E78+E80</f>
        <v>178598059.24000001</v>
      </c>
      <c r="F40" s="560">
        <f>F42+F57+F66+F73+F78+F80</f>
        <v>0</v>
      </c>
      <c r="G40" s="560">
        <f>G42+G57+G66+G73+G78+G80</f>
        <v>0</v>
      </c>
      <c r="H40" s="560"/>
      <c r="J40" s="461"/>
      <c r="K40" s="461"/>
    </row>
    <row r="41" spans="1:11" s="519" customFormat="1">
      <c r="A41" s="567" t="s">
        <v>3</v>
      </c>
      <c r="B41" s="566"/>
      <c r="C41" s="559"/>
      <c r="D41" s="559"/>
      <c r="E41" s="560"/>
      <c r="F41" s="560"/>
      <c r="G41" s="560"/>
      <c r="H41" s="565" t="s">
        <v>54</v>
      </c>
      <c r="J41" s="461"/>
      <c r="K41" s="461"/>
    </row>
    <row r="42" spans="1:11" s="519" customFormat="1">
      <c r="A42" s="567" t="s">
        <v>798</v>
      </c>
      <c r="B42" s="566" t="s">
        <v>797</v>
      </c>
      <c r="C42" s="559" t="s">
        <v>54</v>
      </c>
      <c r="D42" s="559"/>
      <c r="E42" s="560">
        <f>E44+E45+E46+E47+E53</f>
        <v>100948365.34999999</v>
      </c>
      <c r="F42" s="560">
        <f t="shared" ref="F42:G42" si="6">F44+F45+F46+F47+F53</f>
        <v>0</v>
      </c>
      <c r="G42" s="560">
        <f t="shared" si="6"/>
        <v>0</v>
      </c>
      <c r="H42" s="565"/>
      <c r="J42" s="461"/>
      <c r="K42" s="461"/>
    </row>
    <row r="43" spans="1:11" s="519" customFormat="1">
      <c r="A43" s="567" t="s">
        <v>3</v>
      </c>
      <c r="B43" s="566"/>
      <c r="C43" s="559"/>
      <c r="D43" s="559"/>
      <c r="E43" s="560"/>
      <c r="F43" s="560"/>
      <c r="G43" s="560"/>
      <c r="H43" s="565" t="s">
        <v>54</v>
      </c>
    </row>
    <row r="44" spans="1:11" s="519" customFormat="1">
      <c r="A44" s="567" t="s">
        <v>156</v>
      </c>
      <c r="B44" s="566" t="s">
        <v>799</v>
      </c>
      <c r="C44" s="559" t="s">
        <v>86</v>
      </c>
      <c r="D44" s="559"/>
      <c r="E44" s="553">
        <f>'1.1 ГЗ бюджет'!E43+'1.2 ОМС'!E43+'1.3 Целевые бюджет'!E43+'1.4 Платные'!E44+'1.5 ФСС'!E43</f>
        <v>76917420.530000001</v>
      </c>
      <c r="F44" s="560"/>
      <c r="G44" s="560"/>
      <c r="H44" s="565"/>
    </row>
    <row r="45" spans="1:11" s="519" customFormat="1" ht="13.5" customHeight="1">
      <c r="A45" s="567" t="s">
        <v>15</v>
      </c>
      <c r="B45" s="566" t="s">
        <v>800</v>
      </c>
      <c r="C45" s="559" t="s">
        <v>87</v>
      </c>
      <c r="D45" s="559"/>
      <c r="E45" s="553">
        <f>'1.1 ГЗ бюджет'!E44+'1.2 ОМС'!E44+'1.3 Целевые бюджет'!E44+'1.4 Платные'!E45+'1.5 ФСС'!E44</f>
        <v>0</v>
      </c>
      <c r="F45" s="560"/>
      <c r="G45" s="560"/>
      <c r="H45" s="565" t="s">
        <v>54</v>
      </c>
    </row>
    <row r="46" spans="1:11" s="519" customFormat="1" ht="25.5">
      <c r="A46" s="567" t="s">
        <v>889</v>
      </c>
      <c r="B46" s="566" t="s">
        <v>801</v>
      </c>
      <c r="C46" s="559" t="s">
        <v>88</v>
      </c>
      <c r="D46" s="559"/>
      <c r="E46" s="553">
        <f>'1.1 ГЗ бюджет'!E45+'1.2 ОМС'!E45+'1.3 Целевые бюджет'!E45+'1.4 Платные'!E46+'1.5 ФСС'!E45</f>
        <v>0</v>
      </c>
      <c r="F46" s="560"/>
      <c r="G46" s="560"/>
      <c r="H46" s="565" t="s">
        <v>54</v>
      </c>
    </row>
    <row r="47" spans="1:11" s="519" customFormat="1" ht="25.5">
      <c r="A47" s="567" t="s">
        <v>890</v>
      </c>
      <c r="B47" s="566" t="s">
        <v>802</v>
      </c>
      <c r="C47" s="559" t="s">
        <v>803</v>
      </c>
      <c r="D47" s="559"/>
      <c r="E47" s="560">
        <f>E49+E50+E51+E52</f>
        <v>24030944.82</v>
      </c>
      <c r="F47" s="560">
        <f t="shared" ref="F47:G47" si="7">F49+F50+F51+F52</f>
        <v>0</v>
      </c>
      <c r="G47" s="560">
        <f t="shared" si="7"/>
        <v>0</v>
      </c>
      <c r="H47" s="565" t="s">
        <v>54</v>
      </c>
    </row>
    <row r="48" spans="1:11" s="519" customFormat="1">
      <c r="A48" s="567" t="s">
        <v>3</v>
      </c>
      <c r="B48" s="566"/>
      <c r="C48" s="559"/>
      <c r="D48" s="559"/>
      <c r="E48" s="560"/>
      <c r="F48" s="560"/>
      <c r="G48" s="560"/>
      <c r="H48" s="565" t="s">
        <v>54</v>
      </c>
    </row>
    <row r="49" spans="1:8" s="519" customFormat="1">
      <c r="A49" s="567" t="s">
        <v>805</v>
      </c>
      <c r="B49" s="566" t="s">
        <v>804</v>
      </c>
      <c r="C49" s="559" t="s">
        <v>803</v>
      </c>
      <c r="D49" s="559"/>
      <c r="E49" s="553">
        <f>'1.1 ГЗ бюджет'!E48+'1.2 ОМС'!E48+'1.3 Целевые бюджет'!E48+'1.4 Платные'!E49+'1.5 ФСС'!E48</f>
        <v>24030944.82</v>
      </c>
      <c r="F49" s="560"/>
      <c r="G49" s="560"/>
      <c r="H49" s="565"/>
    </row>
    <row r="50" spans="1:8" s="519" customFormat="1" ht="15" customHeight="1">
      <c r="A50" s="567" t="s">
        <v>806</v>
      </c>
      <c r="B50" s="566" t="s">
        <v>807</v>
      </c>
      <c r="C50" s="559" t="s">
        <v>803</v>
      </c>
      <c r="D50" s="559"/>
      <c r="E50" s="553">
        <f>'1.1 ГЗ бюджет'!E49+'1.2 ОМС'!E49+'1.3 Целевые бюджет'!E49+'1.4 Платные'!E50+'1.5 ФСС'!E49</f>
        <v>0</v>
      </c>
      <c r="F50" s="560"/>
      <c r="G50" s="560"/>
      <c r="H50" s="565" t="s">
        <v>54</v>
      </c>
    </row>
    <row r="51" spans="1:8" s="519" customFormat="1" ht="25.5">
      <c r="A51" s="567" t="s">
        <v>62</v>
      </c>
      <c r="B51" s="566" t="s">
        <v>808</v>
      </c>
      <c r="C51" s="559" t="s">
        <v>809</v>
      </c>
      <c r="D51" s="559"/>
      <c r="E51" s="553">
        <f>'1.1 ГЗ бюджет'!E50+'1.2 ОМС'!E50+'1.3 Целевые бюджет'!E50+'1.4 Платные'!E51+'1.5 ФСС'!E50</f>
        <v>0</v>
      </c>
      <c r="F51" s="560"/>
      <c r="G51" s="560"/>
      <c r="H51" s="565" t="s">
        <v>54</v>
      </c>
    </row>
    <row r="52" spans="1:8" s="519" customFormat="1" ht="25.5">
      <c r="A52" s="567" t="s">
        <v>63</v>
      </c>
      <c r="B52" s="566" t="s">
        <v>810</v>
      </c>
      <c r="C52" s="559" t="s">
        <v>811</v>
      </c>
      <c r="D52" s="559"/>
      <c r="E52" s="553">
        <f>'1.1 ГЗ бюджет'!E51+'1.2 ОМС'!E51+'1.3 Целевые бюджет'!E51+'1.4 Платные'!E52+'1.5 ФСС'!E51</f>
        <v>0</v>
      </c>
      <c r="F52" s="560"/>
      <c r="G52" s="560"/>
      <c r="H52" s="565" t="s">
        <v>54</v>
      </c>
    </row>
    <row r="53" spans="1:8" s="519" customFormat="1" ht="25.5">
      <c r="A53" s="567" t="s">
        <v>891</v>
      </c>
      <c r="B53" s="566" t="s">
        <v>812</v>
      </c>
      <c r="C53" s="559" t="s">
        <v>813</v>
      </c>
      <c r="D53" s="559"/>
      <c r="E53" s="560">
        <f>E55+E56</f>
        <v>0</v>
      </c>
      <c r="F53" s="560">
        <f t="shared" ref="F53:G53" si="8">F55+F56</f>
        <v>0</v>
      </c>
      <c r="G53" s="560">
        <f t="shared" si="8"/>
        <v>0</v>
      </c>
      <c r="H53" s="565" t="s">
        <v>54</v>
      </c>
    </row>
    <row r="54" spans="1:8" s="519" customFormat="1">
      <c r="A54" s="567" t="s">
        <v>3</v>
      </c>
      <c r="B54" s="566"/>
      <c r="C54" s="559"/>
      <c r="D54" s="559"/>
      <c r="E54" s="560"/>
      <c r="F54" s="560"/>
      <c r="G54" s="560"/>
      <c r="H54" s="565" t="s">
        <v>54</v>
      </c>
    </row>
    <row r="55" spans="1:8" s="519" customFormat="1">
      <c r="A55" s="567" t="s">
        <v>815</v>
      </c>
      <c r="B55" s="566" t="s">
        <v>814</v>
      </c>
      <c r="C55" s="559" t="s">
        <v>813</v>
      </c>
      <c r="D55" s="559"/>
      <c r="E55" s="553">
        <f>'1.1 ГЗ бюджет'!E54+'1.2 ОМС'!E54+'1.3 Целевые бюджет'!E54+'1.4 Платные'!E55+'1.5 ФСС'!E54</f>
        <v>0</v>
      </c>
      <c r="F55" s="560"/>
      <c r="G55" s="560"/>
      <c r="H55" s="565"/>
    </row>
    <row r="56" spans="1:8" s="519" customFormat="1" ht="13.5" customHeight="1">
      <c r="A56" s="567" t="s">
        <v>816</v>
      </c>
      <c r="B56" s="566" t="s">
        <v>817</v>
      </c>
      <c r="C56" s="559" t="s">
        <v>813</v>
      </c>
      <c r="D56" s="559"/>
      <c r="E56" s="553">
        <f>'1.1 ГЗ бюджет'!E55+'1.2 ОМС'!E55+'1.3 Целевые бюджет'!E55+'1.4 Платные'!E56+'1.5 ФСС'!E55</f>
        <v>0</v>
      </c>
      <c r="F56" s="560"/>
      <c r="G56" s="560"/>
      <c r="H56" s="565" t="s">
        <v>54</v>
      </c>
    </row>
    <row r="57" spans="1:8" s="519" customFormat="1" ht="13.5" customHeight="1">
      <c r="A57" s="567" t="s">
        <v>818</v>
      </c>
      <c r="B57" s="566" t="s">
        <v>155</v>
      </c>
      <c r="C57" s="559" t="s">
        <v>92</v>
      </c>
      <c r="D57" s="559"/>
      <c r="E57" s="560">
        <f>E59+E62+E63+E64+E65</f>
        <v>0</v>
      </c>
      <c r="F57" s="560">
        <f t="shared" ref="F57:G57" si="9">F59+F62+F63+F64+F65</f>
        <v>0</v>
      </c>
      <c r="G57" s="560">
        <f t="shared" si="9"/>
        <v>0</v>
      </c>
      <c r="H57" s="565" t="s">
        <v>54</v>
      </c>
    </row>
    <row r="58" spans="1:8" s="519" customFormat="1">
      <c r="A58" s="567" t="s">
        <v>3</v>
      </c>
      <c r="B58" s="566"/>
      <c r="C58" s="559"/>
      <c r="D58" s="559"/>
      <c r="E58" s="560"/>
      <c r="F58" s="560"/>
      <c r="G58" s="560"/>
      <c r="H58" s="565" t="s">
        <v>54</v>
      </c>
    </row>
    <row r="59" spans="1:8" s="519" customFormat="1" ht="25.5">
      <c r="A59" s="567" t="s">
        <v>892</v>
      </c>
      <c r="B59" s="566" t="s">
        <v>819</v>
      </c>
      <c r="C59" s="559" t="s">
        <v>94</v>
      </c>
      <c r="D59" s="559"/>
      <c r="E59" s="560">
        <f>E61</f>
        <v>0</v>
      </c>
      <c r="F59" s="560">
        <f t="shared" ref="F59:G59" si="10">F61</f>
        <v>0</v>
      </c>
      <c r="G59" s="560">
        <f t="shared" si="10"/>
        <v>0</v>
      </c>
      <c r="H59" s="565"/>
    </row>
    <row r="60" spans="1:8" s="519" customFormat="1">
      <c r="A60" s="567" t="s">
        <v>4</v>
      </c>
      <c r="B60" s="566"/>
      <c r="C60" s="559"/>
      <c r="D60" s="559"/>
      <c r="E60" s="560"/>
      <c r="F60" s="560"/>
      <c r="G60" s="560"/>
      <c r="H60" s="565" t="s">
        <v>54</v>
      </c>
    </row>
    <row r="61" spans="1:8" s="519" customFormat="1" ht="25.5">
      <c r="A61" s="567" t="s">
        <v>893</v>
      </c>
      <c r="B61" s="566" t="s">
        <v>820</v>
      </c>
      <c r="C61" s="559" t="s">
        <v>95</v>
      </c>
      <c r="D61" s="559"/>
      <c r="E61" s="553">
        <f>'1.1 ГЗ бюджет'!E60+'1.2 ОМС'!E60+'1.3 Целевые бюджет'!E60+'1.4 Платные'!E61+'1.5 ФСС'!E60</f>
        <v>0</v>
      </c>
      <c r="F61" s="560"/>
      <c r="G61" s="560"/>
      <c r="H61" s="565"/>
    </row>
    <row r="62" spans="1:8" s="519" customFormat="1" ht="25.5">
      <c r="A62" s="567" t="s">
        <v>894</v>
      </c>
      <c r="B62" s="566" t="s">
        <v>821</v>
      </c>
      <c r="C62" s="559" t="s">
        <v>822</v>
      </c>
      <c r="D62" s="559"/>
      <c r="E62" s="553">
        <f>'1.1 ГЗ бюджет'!E61+'1.2 ОМС'!E61+'1.3 Целевые бюджет'!E61+'1.4 Платные'!E62+'1.5 ФСС'!E61</f>
        <v>0</v>
      </c>
      <c r="F62" s="560"/>
      <c r="G62" s="560"/>
      <c r="H62" s="565" t="s">
        <v>54</v>
      </c>
    </row>
    <row r="63" spans="1:8" s="519" customFormat="1" ht="36.75" customHeight="1">
      <c r="A63" s="567" t="s">
        <v>895</v>
      </c>
      <c r="B63" s="566" t="s">
        <v>823</v>
      </c>
      <c r="C63" s="559" t="s">
        <v>824</v>
      </c>
      <c r="D63" s="559"/>
      <c r="E63" s="553">
        <f>'1.1 ГЗ бюджет'!E62+'1.2 ОМС'!E62+'1.3 Целевые бюджет'!E62+'1.4 Платные'!E63+'1.5 ФСС'!E62</f>
        <v>0</v>
      </c>
      <c r="F63" s="560"/>
      <c r="G63" s="560"/>
      <c r="H63" s="565" t="s">
        <v>54</v>
      </c>
    </row>
    <row r="64" spans="1:8" s="519" customFormat="1" ht="25.5">
      <c r="A64" s="567" t="s">
        <v>43</v>
      </c>
      <c r="B64" s="566" t="s">
        <v>825</v>
      </c>
      <c r="C64" s="559" t="s">
        <v>826</v>
      </c>
      <c r="D64" s="559"/>
      <c r="E64" s="553">
        <f>'1.1 ГЗ бюджет'!E63+'1.2 ОМС'!E63+'1.3 Целевые бюджет'!E63+'1.4 Платные'!E64+'1.5 ФСС'!E63</f>
        <v>0</v>
      </c>
      <c r="F64" s="560"/>
      <c r="G64" s="560"/>
      <c r="H64" s="565" t="s">
        <v>54</v>
      </c>
    </row>
    <row r="65" spans="1:8" s="519" customFormat="1" ht="25.5">
      <c r="A65" s="567" t="s">
        <v>42</v>
      </c>
      <c r="B65" s="566" t="s">
        <v>918</v>
      </c>
      <c r="C65" s="559">
        <v>360</v>
      </c>
      <c r="D65" s="559"/>
      <c r="E65" s="553">
        <f>'1.1 ГЗ бюджет'!E64+'1.2 ОМС'!E64+'1.3 Целевые бюджет'!E64+'1.4 Платные'!E65+'1.5 ФСС'!E64</f>
        <v>0</v>
      </c>
      <c r="F65" s="560"/>
      <c r="G65" s="560"/>
      <c r="H65" s="565"/>
    </row>
    <row r="66" spans="1:8" s="519" customFormat="1" ht="13.5" customHeight="1">
      <c r="A66" s="567" t="s">
        <v>827</v>
      </c>
      <c r="B66" s="566" t="s">
        <v>828</v>
      </c>
      <c r="C66" s="559" t="s">
        <v>829</v>
      </c>
      <c r="D66" s="559"/>
      <c r="E66" s="560">
        <f>E68+E69+E70+E71+E72</f>
        <v>2823842.75</v>
      </c>
      <c r="F66" s="560">
        <f t="shared" ref="F66:G66" si="11">F68+F69+F70+F71+F72</f>
        <v>0</v>
      </c>
      <c r="G66" s="560">
        <f t="shared" si="11"/>
        <v>0</v>
      </c>
      <c r="H66" s="565" t="s">
        <v>54</v>
      </c>
    </row>
    <row r="67" spans="1:8" s="519" customFormat="1">
      <c r="A67" s="567" t="s">
        <v>4</v>
      </c>
      <c r="B67" s="566"/>
      <c r="C67" s="559"/>
      <c r="D67" s="559"/>
      <c r="E67" s="560"/>
      <c r="F67" s="560"/>
      <c r="G67" s="560"/>
      <c r="H67" s="565" t="s">
        <v>54</v>
      </c>
    </row>
    <row r="68" spans="1:8" s="519" customFormat="1">
      <c r="A68" s="567" t="s">
        <v>16</v>
      </c>
      <c r="B68" s="566" t="s">
        <v>830</v>
      </c>
      <c r="C68" s="559" t="s">
        <v>831</v>
      </c>
      <c r="D68" s="559"/>
      <c r="E68" s="553">
        <f>'1.1 ГЗ бюджет'!E67+'1.2 ОМС'!E67+'1.3 Целевые бюджет'!E67+'1.4 Платные'!E68+'1.5 ФСС'!E67</f>
        <v>2756029</v>
      </c>
      <c r="F68" s="560"/>
      <c r="G68" s="560"/>
      <c r="H68" s="565"/>
    </row>
    <row r="69" spans="1:8" s="519" customFormat="1">
      <c r="A69" s="567" t="s">
        <v>17</v>
      </c>
      <c r="B69" s="566" t="s">
        <v>832</v>
      </c>
      <c r="C69" s="559" t="s">
        <v>831</v>
      </c>
      <c r="D69" s="559"/>
      <c r="E69" s="553">
        <f>'1.1 ГЗ бюджет'!E68+'1.2 ОМС'!E68+'1.3 Целевые бюджет'!E68+'1.4 Платные'!E69+'1.5 ФСС'!E68</f>
        <v>67813.75</v>
      </c>
      <c r="F69" s="560"/>
      <c r="G69" s="560"/>
      <c r="H69" s="565"/>
    </row>
    <row r="70" spans="1:8" s="519" customFormat="1">
      <c r="A70" s="567" t="s">
        <v>18</v>
      </c>
      <c r="B70" s="566" t="s">
        <v>835</v>
      </c>
      <c r="C70" s="559" t="s">
        <v>833</v>
      </c>
      <c r="D70" s="559"/>
      <c r="E70" s="553">
        <f>'1.1 ГЗ бюджет'!E69+'1.2 ОМС'!E69+'1.3 Целевые бюджет'!E69+'1.4 Платные'!E70+'1.5 ФСС'!E69</f>
        <v>0</v>
      </c>
      <c r="F70" s="560"/>
      <c r="G70" s="560"/>
      <c r="H70" s="565"/>
    </row>
    <row r="71" spans="1:8" s="519" customFormat="1" ht="25.5">
      <c r="A71" s="567" t="s">
        <v>896</v>
      </c>
      <c r="B71" s="566" t="s">
        <v>915</v>
      </c>
      <c r="C71" s="559" t="s">
        <v>833</v>
      </c>
      <c r="D71" s="559"/>
      <c r="E71" s="553">
        <f>'1.1 ГЗ бюджет'!E70+'1.2 ОМС'!E70+'1.3 Целевые бюджет'!E70+'1.4 Платные'!E71+'1.5 ФСС'!E70</f>
        <v>0</v>
      </c>
      <c r="F71" s="560"/>
      <c r="G71" s="560"/>
      <c r="H71" s="565" t="s">
        <v>54</v>
      </c>
    </row>
    <row r="72" spans="1:8" s="519" customFormat="1" ht="13.5" customHeight="1">
      <c r="A72" s="567" t="s">
        <v>834</v>
      </c>
      <c r="B72" s="566" t="s">
        <v>916</v>
      </c>
      <c r="C72" s="559" t="s">
        <v>836</v>
      </c>
      <c r="D72" s="559"/>
      <c r="E72" s="553">
        <f>'1.1 ГЗ бюджет'!E71+'1.2 ОМС'!E71+'1.3 Целевые бюджет'!E71+'1.4 Платные'!E72+'1.5 ФСС'!E71</f>
        <v>0</v>
      </c>
      <c r="F72" s="560"/>
      <c r="G72" s="560"/>
      <c r="H72" s="565" t="s">
        <v>54</v>
      </c>
    </row>
    <row r="73" spans="1:8" s="519" customFormat="1" ht="13.5" customHeight="1">
      <c r="A73" s="567" t="s">
        <v>837</v>
      </c>
      <c r="B73" s="566" t="s">
        <v>838</v>
      </c>
      <c r="C73" s="559" t="s">
        <v>54</v>
      </c>
      <c r="D73" s="559"/>
      <c r="E73" s="560">
        <f>E75+E76+E77</f>
        <v>0</v>
      </c>
      <c r="F73" s="560">
        <f t="shared" ref="F73:G73" si="12">F75+F76+F77</f>
        <v>0</v>
      </c>
      <c r="G73" s="560">
        <f t="shared" si="12"/>
        <v>0</v>
      </c>
      <c r="H73" s="565" t="s">
        <v>54</v>
      </c>
    </row>
    <row r="74" spans="1:8" s="519" customFormat="1">
      <c r="A74" s="567" t="s">
        <v>4</v>
      </c>
      <c r="B74" s="566"/>
      <c r="C74" s="559"/>
      <c r="D74" s="559"/>
      <c r="E74" s="560"/>
      <c r="F74" s="560"/>
      <c r="G74" s="560"/>
      <c r="H74" s="565" t="s">
        <v>54</v>
      </c>
    </row>
    <row r="75" spans="1:8" s="519" customFormat="1">
      <c r="A75" s="567" t="s">
        <v>49</v>
      </c>
      <c r="B75" s="566" t="s">
        <v>839</v>
      </c>
      <c r="C75" s="559" t="s">
        <v>840</v>
      </c>
      <c r="D75" s="559"/>
      <c r="E75" s="553">
        <f>'1.1 ГЗ бюджет'!E74+'1.2 ОМС'!E74+'1.3 Целевые бюджет'!E74+'1.4 Платные'!E75+'1.5 ФСС'!E74</f>
        <v>0</v>
      </c>
      <c r="F75" s="560"/>
      <c r="G75" s="560"/>
      <c r="H75" s="565"/>
    </row>
    <row r="76" spans="1:8" s="519" customFormat="1" ht="13.5" customHeight="1">
      <c r="A76" s="567" t="s">
        <v>48</v>
      </c>
      <c r="B76" s="566" t="s">
        <v>841</v>
      </c>
      <c r="C76" s="559" t="s">
        <v>842</v>
      </c>
      <c r="D76" s="559"/>
      <c r="E76" s="553">
        <f>'1.1 ГЗ бюджет'!E75+'1.2 ОМС'!E75+'1.3 Целевые бюджет'!E75+'1.4 Платные'!E76+'1.5 ФСС'!E75</f>
        <v>0</v>
      </c>
      <c r="F76" s="560"/>
      <c r="G76" s="560"/>
      <c r="H76" s="565" t="s">
        <v>54</v>
      </c>
    </row>
    <row r="77" spans="1:8" s="519" customFormat="1" ht="25.5">
      <c r="A77" s="567" t="s">
        <v>52</v>
      </c>
      <c r="B77" s="566" t="s">
        <v>843</v>
      </c>
      <c r="C77" s="559" t="s">
        <v>844</v>
      </c>
      <c r="D77" s="559"/>
      <c r="E77" s="553">
        <f>'1.1 ГЗ бюджет'!E76+'1.2 ОМС'!E76+'1.3 Целевые бюджет'!E76+'1.4 Платные'!E77+'1.5 ФСС'!E76</f>
        <v>0</v>
      </c>
      <c r="F77" s="560"/>
      <c r="G77" s="560"/>
      <c r="H77" s="565" t="s">
        <v>54</v>
      </c>
    </row>
    <row r="78" spans="1:8" s="519" customFormat="1" ht="13.5" customHeight="1">
      <c r="A78" s="567" t="s">
        <v>845</v>
      </c>
      <c r="B78" s="566" t="s">
        <v>846</v>
      </c>
      <c r="C78" s="559" t="s">
        <v>54</v>
      </c>
      <c r="D78" s="559"/>
      <c r="E78" s="560">
        <f>E79</f>
        <v>0</v>
      </c>
      <c r="F78" s="560">
        <f t="shared" ref="F78:G78" si="13">F79</f>
        <v>0</v>
      </c>
      <c r="G78" s="560">
        <f t="shared" si="13"/>
        <v>0</v>
      </c>
      <c r="H78" s="565" t="s">
        <v>54</v>
      </c>
    </row>
    <row r="79" spans="1:8" s="519" customFormat="1" ht="38.25">
      <c r="A79" s="567" t="s">
        <v>51</v>
      </c>
      <c r="B79" s="566" t="s">
        <v>847</v>
      </c>
      <c r="C79" s="559" t="s">
        <v>848</v>
      </c>
      <c r="D79" s="559"/>
      <c r="E79" s="553">
        <f>'1.1 ГЗ бюджет'!E78+'1.2 ОМС'!E78+'1.3 Целевые бюджет'!E78+'1.4 Платные'!E79+'1.5 ФСС'!E78</f>
        <v>0</v>
      </c>
      <c r="F79" s="560"/>
      <c r="G79" s="560"/>
      <c r="H79" s="565" t="s">
        <v>54</v>
      </c>
    </row>
    <row r="80" spans="1:8" s="519" customFormat="1" ht="13.5" customHeight="1">
      <c r="A80" s="567" t="s">
        <v>5</v>
      </c>
      <c r="B80" s="566" t="s">
        <v>849</v>
      </c>
      <c r="C80" s="559" t="s">
        <v>54</v>
      </c>
      <c r="D80" s="559"/>
      <c r="E80" s="560">
        <f>E82+E83+E84+E85+E98+E99</f>
        <v>74825851.140000001</v>
      </c>
      <c r="F80" s="560">
        <f>F82+F83+F84+F85+F98+F99</f>
        <v>0</v>
      </c>
      <c r="G80" s="560">
        <f>G82+G83+G84+G85+G98+G99</f>
        <v>0</v>
      </c>
      <c r="H80" s="565"/>
    </row>
    <row r="81" spans="1:8" s="519" customFormat="1">
      <c r="A81" s="567" t="s">
        <v>3</v>
      </c>
      <c r="B81" s="566"/>
      <c r="C81" s="559"/>
      <c r="D81" s="559"/>
      <c r="E81" s="560"/>
      <c r="F81" s="560"/>
      <c r="G81" s="560"/>
      <c r="H81" s="565"/>
    </row>
    <row r="82" spans="1:8" s="519" customFormat="1">
      <c r="A82" s="567" t="s">
        <v>852</v>
      </c>
      <c r="B82" s="566" t="s">
        <v>850</v>
      </c>
      <c r="C82" s="559" t="s">
        <v>851</v>
      </c>
      <c r="D82" s="559"/>
      <c r="E82" s="553">
        <f>'1.1 ГЗ бюджет'!E81+'1.2 ОМС'!E81+'1.3 Целевые бюджет'!E81+'1.4 Платные'!E82+'1.5 ФСС'!E81</f>
        <v>0</v>
      </c>
      <c r="F82" s="560"/>
      <c r="G82" s="560"/>
      <c r="H82" s="565"/>
    </row>
    <row r="83" spans="1:8" s="519" customFormat="1" ht="25.5">
      <c r="A83" s="567" t="s">
        <v>897</v>
      </c>
      <c r="B83" s="566" t="s">
        <v>853</v>
      </c>
      <c r="C83" s="559" t="s">
        <v>854</v>
      </c>
      <c r="D83" s="559"/>
      <c r="E83" s="553">
        <f>'1.1 ГЗ бюджет'!E82+'1.2 ОМС'!E82+'1.3 Целевые бюджет'!E82+'1.4 Платные'!E83+'1.5 ФСС'!E82</f>
        <v>0</v>
      </c>
      <c r="F83" s="560"/>
      <c r="G83" s="560"/>
      <c r="H83" s="565"/>
    </row>
    <row r="84" spans="1:8" s="519" customFormat="1" ht="25.5">
      <c r="A84" s="567" t="s">
        <v>898</v>
      </c>
      <c r="B84" s="566" t="s">
        <v>855</v>
      </c>
      <c r="C84" s="559" t="s">
        <v>856</v>
      </c>
      <c r="D84" s="559"/>
      <c r="E84" s="553">
        <f>'1.1 ГЗ бюджет'!E83+'1.2 ОМС'!E83+'1.3 Целевые бюджет'!E83+'1.4 Платные'!E84+'1.5 ФСС'!E83</f>
        <v>0</v>
      </c>
      <c r="F84" s="560"/>
      <c r="G84" s="560"/>
      <c r="H84" s="565"/>
    </row>
    <row r="85" spans="1:8" s="519" customFormat="1" ht="13.5" customHeight="1">
      <c r="A85" s="567" t="s">
        <v>857</v>
      </c>
      <c r="B85" s="566" t="s">
        <v>858</v>
      </c>
      <c r="C85" s="559" t="s">
        <v>859</v>
      </c>
      <c r="D85" s="559"/>
      <c r="E85" s="560">
        <f>E87+E88+E89+E92+E93+E94+E95+E96+E97</f>
        <v>74825851.140000001</v>
      </c>
      <c r="F85" s="560">
        <f>F87+F88+F89+F92+F93+F94+F95+F96+F97</f>
        <v>0</v>
      </c>
      <c r="G85" s="560">
        <f>G87+G88+G89+G92+G93+G94+G95+G96+G97</f>
        <v>0</v>
      </c>
      <c r="H85" s="560">
        <f>H87+H88+H89+H92+H93+H94+H95+H96+H97</f>
        <v>0</v>
      </c>
    </row>
    <row r="86" spans="1:8" s="519" customFormat="1">
      <c r="A86" s="567" t="s">
        <v>4</v>
      </c>
      <c r="B86" s="566"/>
      <c r="C86" s="559"/>
      <c r="D86" s="559"/>
      <c r="E86" s="560"/>
      <c r="F86" s="560"/>
      <c r="G86" s="560"/>
      <c r="H86" s="565"/>
    </row>
    <row r="87" spans="1:8" s="519" customFormat="1">
      <c r="A87" s="567" t="s">
        <v>19</v>
      </c>
      <c r="B87" s="566" t="s">
        <v>903</v>
      </c>
      <c r="C87" s="559">
        <v>244</v>
      </c>
      <c r="D87" s="559"/>
      <c r="E87" s="553">
        <f>'1.1 ГЗ бюджет'!E86+'1.2 ОМС'!E86+'1.3 Целевые бюджет'!E86+'1.4 Платные'!E87+'1.5 ФСС'!E86</f>
        <v>1600000</v>
      </c>
      <c r="F87" s="560"/>
      <c r="G87" s="560"/>
      <c r="H87" s="565"/>
    </row>
    <row r="88" spans="1:8" s="519" customFormat="1">
      <c r="A88" s="567" t="s">
        <v>20</v>
      </c>
      <c r="B88" s="566" t="s">
        <v>904</v>
      </c>
      <c r="C88" s="559">
        <v>244</v>
      </c>
      <c r="D88" s="559"/>
      <c r="E88" s="560">
        <f>'1.1 ГЗ бюджет'!E91+'1.2 ОМС'!E91+'1.3 Целевые бюджет'!E91+'1.4 Платные'!E92+'1.5 ФСС'!E91</f>
        <v>0</v>
      </c>
      <c r="F88" s="560"/>
      <c r="G88" s="560"/>
      <c r="H88" s="565"/>
    </row>
    <row r="89" spans="1:8" s="519" customFormat="1">
      <c r="A89" s="567" t="s">
        <v>1004</v>
      </c>
      <c r="B89" s="566" t="s">
        <v>905</v>
      </c>
      <c r="C89" s="559"/>
      <c r="D89" s="559"/>
      <c r="E89" s="560">
        <f>'1.1 ГЗ бюджет'!E92+'1.2 ОМС'!E92+'1.3 Целевые бюджет'!E92+'1.4 Платные'!E93+'1.5 ФСС'!E92</f>
        <v>5959950</v>
      </c>
      <c r="F89" s="560">
        <f>'1.1 ГЗ бюджет'!F92+'1.2 ОМС'!F92+'1.3 Целевые бюджет'!F92+'1.4 Платные'!F93+'1.5 ФСС'!F92</f>
        <v>0</v>
      </c>
      <c r="G89" s="560">
        <f>'1.1 ГЗ бюджет'!G92+'1.2 ОМС'!G92+'1.3 Целевые бюджет'!G92+'1.4 Платные'!G93+'1.5 ФСС'!G92</f>
        <v>0</v>
      </c>
      <c r="H89" s="560">
        <f>'1.1 ГЗ бюджет'!H92+'1.2 ОМС'!H92+'1.3 Целевые бюджет'!H92+'1.4 Платные'!H93+'1.5 ФСС'!H92</f>
        <v>0</v>
      </c>
    </row>
    <row r="90" spans="1:8" s="519" customFormat="1">
      <c r="A90" s="567" t="s">
        <v>1007</v>
      </c>
      <c r="B90" s="566" t="s">
        <v>1005</v>
      </c>
      <c r="C90" s="559" t="s">
        <v>859</v>
      </c>
      <c r="D90" s="559"/>
      <c r="E90" s="560">
        <f>'1.1 ГЗ бюджет'!E93+'1.2 ОМС'!E93+'1.3 Целевые бюджет'!E93+'1.4 Платные'!E94+'1.5 ФСС'!E93</f>
        <v>2543850</v>
      </c>
      <c r="F90" s="560">
        <f>'1.1 ГЗ бюджет'!F93+'1.2 ОМС'!F93+'1.3 Целевые бюджет'!F93+'1.4 Платные'!F94+'1.5 ФСС'!F93</f>
        <v>0</v>
      </c>
      <c r="G90" s="560">
        <f>'1.1 ГЗ бюджет'!G93+'1.2 ОМС'!G93+'1.3 Целевые бюджет'!G93+'1.4 Платные'!G94+'1.5 ФСС'!G93</f>
        <v>0</v>
      </c>
      <c r="H90" s="560">
        <f>'1.1 ГЗ бюджет'!H93+'1.2 ОМС'!H93+'1.3 Целевые бюджет'!H93+'1.4 Платные'!H94+'1.5 ФСС'!H93</f>
        <v>0</v>
      </c>
    </row>
    <row r="91" spans="1:8" s="519" customFormat="1">
      <c r="A91" s="567" t="s">
        <v>1008</v>
      </c>
      <c r="B91" s="566" t="s">
        <v>1006</v>
      </c>
      <c r="C91" s="559" t="s">
        <v>1000</v>
      </c>
      <c r="D91" s="559"/>
      <c r="E91" s="560">
        <f>'1.1 ГЗ бюджет'!E97+'1.2 ОМС'!E97+'1.3 Целевые бюджет'!E97+'1.4 Платные'!E98+'1.5 ФСС'!E97</f>
        <v>3416100</v>
      </c>
      <c r="F91" s="560">
        <f>'1.1 ГЗ бюджет'!F97+'1.2 ОМС'!F97+'1.3 Целевые бюджет'!F97+'1.4 Платные'!F98+'1.5 ФСС'!F97</f>
        <v>0</v>
      </c>
      <c r="G91" s="560">
        <f>'1.1 ГЗ бюджет'!G97+'1.2 ОМС'!G97+'1.3 Целевые бюджет'!G97+'1.4 Платные'!G98+'1.5 ФСС'!G97</f>
        <v>0</v>
      </c>
      <c r="H91" s="560">
        <f>'1.1 ГЗ бюджет'!H97+'1.2 ОМС'!H97+'1.3 Целевые бюджет'!H97+'1.4 Платные'!H98+'1.5 ФСС'!H97</f>
        <v>0</v>
      </c>
    </row>
    <row r="92" spans="1:8" s="519" customFormat="1">
      <c r="A92" s="567" t="s">
        <v>27</v>
      </c>
      <c r="B92" s="566" t="s">
        <v>906</v>
      </c>
      <c r="C92" s="559">
        <v>244</v>
      </c>
      <c r="D92" s="559"/>
      <c r="E92" s="560">
        <f>'1.1 ГЗ бюджет'!E101+'1.2 ОМС'!E101+'1.3 Целевые бюджет'!E101+'1.4 Платные'!E102+'1.5 ФСС'!E101</f>
        <v>0</v>
      </c>
      <c r="F92" s="560"/>
      <c r="G92" s="560"/>
      <c r="H92" s="565"/>
    </row>
    <row r="93" spans="1:8" s="519" customFormat="1">
      <c r="A93" s="567" t="s">
        <v>30</v>
      </c>
      <c r="B93" s="566" t="s">
        <v>907</v>
      </c>
      <c r="C93" s="559">
        <v>244</v>
      </c>
      <c r="D93" s="559"/>
      <c r="E93" s="560">
        <f>'1.1 ГЗ бюджет'!E105+'1.2 ОМС'!E105+'1.3 Целевые бюджет'!E105+'1.4 Платные'!E106+'1.5 ФСС'!E105</f>
        <v>2259151</v>
      </c>
      <c r="F93" s="560"/>
      <c r="G93" s="560"/>
      <c r="H93" s="565"/>
    </row>
    <row r="94" spans="1:8" s="519" customFormat="1">
      <c r="A94" s="567" t="s">
        <v>33</v>
      </c>
      <c r="B94" s="566" t="s">
        <v>908</v>
      </c>
      <c r="C94" s="559">
        <v>244</v>
      </c>
      <c r="D94" s="559"/>
      <c r="E94" s="560">
        <f>'1.1 ГЗ бюджет'!E110+'1.2 ОМС'!E110+'1.3 Целевые бюджет'!E110+'1.4 Платные'!E111+'1.5 ФСС'!E110</f>
        <v>2645000</v>
      </c>
      <c r="F94" s="560"/>
      <c r="G94" s="560"/>
      <c r="H94" s="565"/>
    </row>
    <row r="95" spans="1:8" s="519" customFormat="1" ht="25.5">
      <c r="A95" s="567" t="s">
        <v>58</v>
      </c>
      <c r="B95" s="566" t="s">
        <v>909</v>
      </c>
      <c r="C95" s="559">
        <v>244</v>
      </c>
      <c r="D95" s="559"/>
      <c r="E95" s="560">
        <f>'1.1 ГЗ бюджет'!E117+'1.2 ОМС'!E117+'1.3 Целевые бюджет'!E117+'1.4 Платные'!E118+'1.5 ФСС'!E117</f>
        <v>300000</v>
      </c>
      <c r="F95" s="560"/>
      <c r="G95" s="560"/>
      <c r="H95" s="565"/>
    </row>
    <row r="96" spans="1:8" s="519" customFormat="1">
      <c r="A96" s="567" t="s">
        <v>38</v>
      </c>
      <c r="B96" s="566" t="s">
        <v>910</v>
      </c>
      <c r="C96" s="559">
        <v>244</v>
      </c>
      <c r="D96" s="559"/>
      <c r="E96" s="560">
        <f>'1.1 ГЗ бюджет'!E118+'1.2 ОМС'!E118+'1.3 Целевые бюджет'!E118+'1.4 Платные'!E119+'1.5 ФСС'!E118</f>
        <v>62061750.140000001</v>
      </c>
      <c r="F96" s="560"/>
      <c r="G96" s="560"/>
      <c r="H96" s="565"/>
    </row>
    <row r="97" spans="1:11" s="519" customFormat="1">
      <c r="A97" s="567" t="s">
        <v>39</v>
      </c>
      <c r="B97" s="566" t="s">
        <v>911</v>
      </c>
      <c r="C97" s="559">
        <v>244</v>
      </c>
      <c r="D97" s="559"/>
      <c r="E97" s="560">
        <f>'1.1 ГЗ бюджет'!E126+'1.2 ОМС'!E126+'1.3 Целевые бюджет'!E126+'1.4 Платные'!E127+'1.5 ФСС'!E126</f>
        <v>0</v>
      </c>
      <c r="F97" s="560"/>
      <c r="G97" s="560"/>
      <c r="H97" s="565"/>
    </row>
    <row r="98" spans="1:11" s="519" customFormat="1">
      <c r="A98" s="567" t="s">
        <v>40</v>
      </c>
      <c r="B98" s="566" t="s">
        <v>860</v>
      </c>
      <c r="C98" s="559">
        <v>244</v>
      </c>
      <c r="D98" s="559"/>
      <c r="E98" s="560">
        <f>'1.1 ГЗ бюджет'!E127+'1.2 ОМС'!E127+'1.3 Целевые бюджет'!E127+'1.4 Платные'!E128+'1.5 ФСС'!E127</f>
        <v>0</v>
      </c>
      <c r="F98" s="560"/>
      <c r="G98" s="560"/>
      <c r="H98" s="565"/>
    </row>
    <row r="99" spans="1:11" s="519" customFormat="1" ht="26.25" customHeight="1">
      <c r="A99" s="567" t="s">
        <v>899</v>
      </c>
      <c r="B99" s="566" t="s">
        <v>912</v>
      </c>
      <c r="C99" s="559" t="s">
        <v>861</v>
      </c>
      <c r="D99" s="559"/>
      <c r="E99" s="560">
        <f>E101+E102</f>
        <v>0</v>
      </c>
      <c r="F99" s="560">
        <f t="shared" ref="F99:G99" si="14">F101+F102</f>
        <v>0</v>
      </c>
      <c r="G99" s="560">
        <f t="shared" si="14"/>
        <v>0</v>
      </c>
      <c r="H99" s="565"/>
    </row>
    <row r="100" spans="1:11" s="519" customFormat="1">
      <c r="A100" s="567" t="s">
        <v>3</v>
      </c>
      <c r="B100" s="566"/>
      <c r="C100" s="559"/>
      <c r="D100" s="559"/>
      <c r="E100" s="560"/>
      <c r="F100" s="560"/>
      <c r="G100" s="560"/>
      <c r="H100" s="565"/>
    </row>
    <row r="101" spans="1:11" s="519" customFormat="1" ht="25.5">
      <c r="A101" s="567" t="s">
        <v>900</v>
      </c>
      <c r="B101" s="566" t="s">
        <v>913</v>
      </c>
      <c r="C101" s="559" t="s">
        <v>862</v>
      </c>
      <c r="D101" s="559"/>
      <c r="E101" s="560">
        <f>'1.3 Целевые бюджет'!E130</f>
        <v>0</v>
      </c>
      <c r="F101" s="560"/>
      <c r="G101" s="560"/>
      <c r="H101" s="565"/>
    </row>
    <row r="102" spans="1:11" s="519" customFormat="1" ht="25.5">
      <c r="A102" s="567" t="s">
        <v>50</v>
      </c>
      <c r="B102" s="566" t="s">
        <v>914</v>
      </c>
      <c r="C102" s="559" t="s">
        <v>863</v>
      </c>
      <c r="D102" s="559"/>
      <c r="E102" s="560">
        <f>'1.3 Целевые бюджет'!E131</f>
        <v>0</v>
      </c>
      <c r="F102" s="560"/>
      <c r="G102" s="560"/>
      <c r="H102" s="565"/>
    </row>
    <row r="103" spans="1:11" s="519" customFormat="1" ht="13.5" customHeight="1">
      <c r="A103" s="568" t="s">
        <v>901</v>
      </c>
      <c r="B103" s="557" t="s">
        <v>864</v>
      </c>
      <c r="C103" s="558" t="s">
        <v>85</v>
      </c>
      <c r="D103" s="559"/>
      <c r="E103" s="560">
        <f>E105+E106+E107</f>
        <v>0</v>
      </c>
      <c r="F103" s="560">
        <f t="shared" ref="F103:G103" si="15">F105+F106+F107</f>
        <v>0</v>
      </c>
      <c r="G103" s="560">
        <f t="shared" si="15"/>
        <v>0</v>
      </c>
      <c r="H103" s="565" t="s">
        <v>54</v>
      </c>
    </row>
    <row r="104" spans="1:11" s="519" customFormat="1">
      <c r="A104" s="567" t="s">
        <v>3</v>
      </c>
      <c r="B104" s="566"/>
      <c r="C104" s="559"/>
      <c r="D104" s="559"/>
      <c r="E104" s="560"/>
      <c r="F104" s="560"/>
      <c r="G104" s="560"/>
      <c r="H104" s="565" t="s">
        <v>54</v>
      </c>
    </row>
    <row r="105" spans="1:11" s="519" customFormat="1">
      <c r="A105" s="567" t="s">
        <v>879</v>
      </c>
      <c r="B105" s="566" t="s">
        <v>865</v>
      </c>
      <c r="C105" s="559"/>
      <c r="D105" s="559"/>
      <c r="E105" s="560">
        <f>'1.4 Платные'!E135</f>
        <v>0</v>
      </c>
      <c r="F105" s="560"/>
      <c r="G105" s="560"/>
      <c r="H105" s="565"/>
    </row>
    <row r="106" spans="1:11" s="519" customFormat="1" ht="13.5" customHeight="1">
      <c r="A106" s="567" t="s">
        <v>880</v>
      </c>
      <c r="B106" s="566" t="s">
        <v>866</v>
      </c>
      <c r="C106" s="559"/>
      <c r="D106" s="559"/>
      <c r="E106" s="560">
        <f>'1.4 Платные'!E136</f>
        <v>0</v>
      </c>
      <c r="F106" s="560"/>
      <c r="G106" s="560"/>
      <c r="H106" s="565" t="s">
        <v>54</v>
      </c>
    </row>
    <row r="107" spans="1:11" s="519" customFormat="1" ht="13.5" customHeight="1">
      <c r="A107" s="567" t="s">
        <v>881</v>
      </c>
      <c r="B107" s="566" t="s">
        <v>867</v>
      </c>
      <c r="C107" s="559"/>
      <c r="D107" s="559"/>
      <c r="E107" s="560">
        <f>'1.4 Платные'!E137</f>
        <v>0</v>
      </c>
      <c r="F107" s="560"/>
      <c r="G107" s="560"/>
      <c r="H107" s="565" t="s">
        <v>54</v>
      </c>
    </row>
    <row r="108" spans="1:11" s="519" customFormat="1" ht="13.5" customHeight="1">
      <c r="A108" s="568" t="s">
        <v>60</v>
      </c>
      <c r="B108" s="557" t="s">
        <v>868</v>
      </c>
      <c r="C108" s="558" t="s">
        <v>54</v>
      </c>
      <c r="D108" s="559"/>
      <c r="E108" s="560">
        <f>E110+E111</f>
        <v>1250000</v>
      </c>
      <c r="F108" s="560">
        <f t="shared" ref="F108:G108" si="16">F110+F111</f>
        <v>0</v>
      </c>
      <c r="G108" s="560">
        <f t="shared" si="16"/>
        <v>0</v>
      </c>
      <c r="H108" s="565" t="s">
        <v>54</v>
      </c>
    </row>
    <row r="109" spans="1:11">
      <c r="A109" s="555" t="s">
        <v>4</v>
      </c>
      <c r="B109" s="551"/>
      <c r="C109" s="552"/>
      <c r="D109" s="552"/>
      <c r="E109" s="553"/>
      <c r="F109" s="553"/>
      <c r="G109" s="553"/>
      <c r="H109" s="554" t="s">
        <v>54</v>
      </c>
      <c r="J109" s="519"/>
      <c r="K109" s="519"/>
    </row>
    <row r="110" spans="1:11">
      <c r="A110" s="555" t="s">
        <v>871</v>
      </c>
      <c r="B110" s="551" t="s">
        <v>869</v>
      </c>
      <c r="C110" s="552" t="s">
        <v>870</v>
      </c>
      <c r="D110" s="552"/>
      <c r="E110" s="574"/>
      <c r="F110" s="553"/>
      <c r="G110" s="553"/>
      <c r="H110" s="554"/>
      <c r="J110" s="519"/>
      <c r="K110" s="519"/>
    </row>
    <row r="111" spans="1:11" ht="13.5" customHeight="1" thickBot="1">
      <c r="A111" s="555" t="s">
        <v>886</v>
      </c>
      <c r="B111" s="569" t="s">
        <v>902</v>
      </c>
      <c r="C111" s="570" t="s">
        <v>870</v>
      </c>
      <c r="D111" s="570"/>
      <c r="E111" s="573">
        <v>1250000</v>
      </c>
      <c r="F111" s="571"/>
      <c r="G111" s="571"/>
      <c r="H111" s="572"/>
      <c r="J111" s="519"/>
      <c r="K111" s="519"/>
    </row>
    <row r="112" spans="1:11" s="464" customFormat="1" ht="11.25" customHeight="1">
      <c r="J112" s="461"/>
      <c r="K112" s="461"/>
    </row>
    <row r="113" spans="1:11" s="465" customFormat="1" ht="11.25" customHeight="1">
      <c r="B113" s="466"/>
      <c r="C113" s="466"/>
      <c r="D113" s="466"/>
      <c r="E113" s="466"/>
      <c r="F113" s="466"/>
      <c r="G113" s="466"/>
      <c r="H113" s="466"/>
      <c r="J113" s="461"/>
      <c r="K113" s="461"/>
    </row>
    <row r="114" spans="1:11" s="465" customFormat="1" ht="11.25" customHeight="1">
      <c r="A114" s="466"/>
      <c r="B114" s="466"/>
      <c r="C114" s="466"/>
      <c r="D114" s="466"/>
      <c r="E114" s="507">
        <f>E7+E8-E9-E10+E11-E40-E108</f>
        <v>0</v>
      </c>
      <c r="F114" s="466"/>
      <c r="G114" s="466"/>
      <c r="H114" s="466"/>
      <c r="J114" s="461"/>
      <c r="K114" s="461"/>
    </row>
    <row r="115" spans="1:11">
      <c r="J115" s="464"/>
      <c r="K115" s="464"/>
    </row>
    <row r="116" spans="1:11">
      <c r="J116" s="465"/>
      <c r="K116" s="465"/>
    </row>
    <row r="117" spans="1:11">
      <c r="A117" s="466"/>
      <c r="J117" s="465"/>
      <c r="K117" s="465"/>
    </row>
  </sheetData>
  <sheetProtection algorithmName="SHA-512" hashValue="c82WYl601r6FoRWlof6LoWswGG/LnlWNwScKGxl1QVraXYIFnwglOLv8FkZgvr0baFQJgadIkB1m36C/Q8AFmw==" saltValue="A1Qsy+rVLwopc3VnZvIqCw==" spinCount="100000" sheet="1" objects="1" scenarios="1"/>
  <mergeCells count="5">
    <mergeCell ref="A4:A5"/>
    <mergeCell ref="B4:B5"/>
    <mergeCell ref="C4:C5"/>
    <mergeCell ref="D4:D5"/>
    <mergeCell ref="E4:H4"/>
  </mergeCells>
  <pageMargins left="0.39370078740157483" right="0.39370078740157483" top="0.78740157480314965" bottom="0.39370078740157483" header="0.27559055118110237" footer="0.27559055118110237"/>
  <pageSetup paperSize="9" scale="67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7"/>
  <sheetViews>
    <sheetView view="pageBreakPreview" zoomScale="120" zoomScaleNormal="100" zoomScaleSheetLayoutView="120" workbookViewId="0">
      <selection activeCell="J14" sqref="J14"/>
    </sheetView>
  </sheetViews>
  <sheetFormatPr defaultRowHeight="15"/>
  <cols>
    <col min="1" max="1" width="7" style="2" customWidth="1"/>
    <col min="2" max="2" width="16.42578125" style="2" customWidth="1"/>
    <col min="3" max="3" width="16.7109375" style="2" customWidth="1"/>
    <col min="4" max="4" width="15.28515625" style="2" customWidth="1"/>
    <col min="5" max="5" width="17.42578125" style="2" customWidth="1"/>
    <col min="6" max="6" width="18" style="2" customWidth="1"/>
    <col min="7" max="7" width="13" style="2" customWidth="1"/>
    <col min="8" max="8" width="12.7109375" style="2" customWidth="1"/>
    <col min="9" max="9" width="12.85546875" style="2" customWidth="1"/>
    <col min="10" max="10" width="15.42578125" style="2" customWidth="1"/>
    <col min="11" max="11" width="14.28515625" style="2" customWidth="1"/>
    <col min="12" max="12" width="11.5703125" style="2" customWidth="1"/>
    <col min="13" max="13" width="13.28515625" style="2" customWidth="1"/>
    <col min="14" max="14" width="14.42578125" style="2" customWidth="1"/>
    <col min="15" max="15" width="14.85546875" style="2" customWidth="1"/>
    <col min="16" max="16" width="13.85546875" style="2" customWidth="1"/>
    <col min="17" max="17" width="13.5703125" style="2" customWidth="1"/>
    <col min="18" max="18" width="8.85546875" style="2" customWidth="1"/>
    <col min="19" max="19" width="15.42578125" style="2" customWidth="1"/>
    <col min="20" max="20" width="9.140625" style="2"/>
    <col min="21" max="21" width="12.7109375" style="2" customWidth="1"/>
    <col min="22" max="22" width="15.5703125" style="2" customWidth="1"/>
    <col min="23" max="23" width="9.140625" style="2"/>
    <col min="24" max="24" width="13.28515625" style="2" customWidth="1"/>
    <col min="25" max="25" width="9.140625" style="2"/>
    <col min="26" max="26" width="15.5703125" style="2" customWidth="1"/>
    <col min="27" max="27" width="15" style="2" customWidth="1"/>
    <col min="28" max="16384" width="9.140625" style="2"/>
  </cols>
  <sheetData>
    <row r="1" spans="1:71">
      <c r="O1" s="2" t="s">
        <v>507</v>
      </c>
    </row>
    <row r="2" spans="1:71" s="7" customFormat="1" ht="15.75">
      <c r="A2" s="1457" t="s">
        <v>508</v>
      </c>
      <c r="B2" s="1458"/>
      <c r="C2" s="1458"/>
      <c r="D2" s="1458"/>
      <c r="E2" s="1458"/>
      <c r="F2" s="1458"/>
      <c r="G2" s="1458"/>
      <c r="H2" s="1458"/>
      <c r="I2" s="1458"/>
      <c r="J2" s="1458"/>
      <c r="K2" s="1458"/>
      <c r="L2" s="1458"/>
      <c r="M2" s="1458"/>
      <c r="N2" s="1458"/>
      <c r="O2" s="1458"/>
      <c r="P2" s="1458"/>
    </row>
    <row r="3" spans="1:71" ht="9.75" customHeight="1">
      <c r="A3" s="26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71" ht="15.75">
      <c r="A4" s="1408"/>
      <c r="B4" s="1409"/>
      <c r="C4" s="1409"/>
      <c r="D4" s="1402" t="s">
        <v>1</v>
      </c>
      <c r="E4" s="1419" t="s">
        <v>152</v>
      </c>
      <c r="F4" s="1420"/>
      <c r="G4" s="1420"/>
      <c r="H4" s="1420"/>
      <c r="I4" s="1420"/>
      <c r="J4" s="1420"/>
      <c r="K4" s="1420"/>
      <c r="L4" s="1420"/>
      <c r="M4" s="1420"/>
      <c r="N4" s="1420"/>
      <c r="O4" s="1421"/>
    </row>
    <row r="5" spans="1:71">
      <c r="A5" s="1409"/>
      <c r="B5" s="1409"/>
      <c r="C5" s="1409"/>
      <c r="D5" s="1418"/>
      <c r="E5" s="1459" t="s">
        <v>1017</v>
      </c>
      <c r="F5" s="1147"/>
      <c r="G5" s="1388" t="s">
        <v>301</v>
      </c>
      <c r="H5" s="1383"/>
      <c r="I5" s="1384"/>
      <c r="J5" s="1422" t="s">
        <v>302</v>
      </c>
      <c r="K5" s="1420"/>
      <c r="L5" s="1421"/>
      <c r="M5" s="1422" t="s">
        <v>303</v>
      </c>
      <c r="N5" s="1420"/>
      <c r="O5" s="1421"/>
    </row>
    <row r="6" spans="1:71" ht="15" customHeight="1">
      <c r="A6" s="1408" t="s">
        <v>509</v>
      </c>
      <c r="B6" s="1409"/>
      <c r="C6" s="1409"/>
      <c r="D6" s="12"/>
      <c r="E6" s="1408"/>
      <c r="F6" s="1409"/>
      <c r="G6" s="1408"/>
      <c r="H6" s="1409"/>
      <c r="I6" s="1409"/>
      <c r="J6" s="1408"/>
      <c r="K6" s="1409"/>
      <c r="L6" s="1409"/>
      <c r="M6" s="1408"/>
      <c r="N6" s="1409"/>
      <c r="O6" s="1409"/>
    </row>
    <row r="7" spans="1:71" ht="15" customHeight="1">
      <c r="A7" s="1410" t="s">
        <v>412</v>
      </c>
      <c r="B7" s="1450"/>
      <c r="C7" s="1451"/>
      <c r="D7" s="12"/>
      <c r="E7" s="1408"/>
      <c r="F7" s="1409"/>
      <c r="G7" s="1408"/>
      <c r="H7" s="1409"/>
      <c r="I7" s="1409"/>
      <c r="J7" s="1408"/>
      <c r="K7" s="1409"/>
      <c r="L7" s="1409"/>
      <c r="M7" s="1408"/>
      <c r="N7" s="1409"/>
      <c r="O7" s="1409"/>
    </row>
    <row r="8" spans="1:71" ht="10.5" customHeight="1"/>
    <row r="9" spans="1:71" ht="16.5" customHeight="1">
      <c r="A9" s="1449" t="s">
        <v>1024</v>
      </c>
      <c r="B9" s="1449"/>
      <c r="C9" s="1449"/>
      <c r="D9" s="1449"/>
      <c r="E9" s="1449"/>
      <c r="F9" s="1449"/>
      <c r="G9" s="1449"/>
      <c r="H9" s="1449"/>
      <c r="I9" s="1449"/>
      <c r="J9" s="1449"/>
      <c r="K9" s="1449"/>
      <c r="L9" s="1449"/>
      <c r="M9" s="1449"/>
      <c r="N9" s="1449"/>
      <c r="O9" s="1449"/>
      <c r="P9" s="1449"/>
      <c r="Q9" s="1449"/>
      <c r="R9" s="1449"/>
      <c r="S9" s="1449"/>
      <c r="T9" s="1449"/>
      <c r="U9" s="1449"/>
      <c r="V9" s="1449"/>
      <c r="W9" s="1449"/>
      <c r="X9" s="1449"/>
      <c r="Y9" s="1449"/>
      <c r="Z9" s="1449"/>
      <c r="AA9" s="1449"/>
      <c r="AB9" s="1449"/>
      <c r="AC9" s="1449"/>
      <c r="AD9" s="1449"/>
      <c r="AE9" s="1449"/>
      <c r="AF9" s="1449"/>
      <c r="AG9" s="1449"/>
      <c r="AH9" s="1449"/>
      <c r="AI9" s="1449"/>
      <c r="AJ9" s="1449"/>
      <c r="AK9" s="1449"/>
      <c r="AL9" s="1449"/>
      <c r="AM9" s="1449"/>
      <c r="AN9" s="1449"/>
      <c r="AO9" s="1449"/>
      <c r="AP9" s="1449"/>
      <c r="AQ9" s="1449"/>
      <c r="AR9" s="1449"/>
      <c r="AS9" s="1449"/>
      <c r="AT9" s="1449"/>
      <c r="AU9" s="1449"/>
      <c r="AV9" s="1449"/>
      <c r="AW9" s="1449"/>
      <c r="AX9" s="1449"/>
      <c r="AY9" s="1449"/>
      <c r="AZ9" s="1449"/>
      <c r="BA9" s="1449"/>
      <c r="BB9" s="1449"/>
      <c r="BC9" s="1449"/>
      <c r="BD9" s="1449"/>
      <c r="BE9" s="1449"/>
      <c r="BF9" s="1449"/>
      <c r="BG9" s="1449"/>
      <c r="BH9" s="1449"/>
      <c r="BI9" s="1449"/>
      <c r="BJ9" s="1449"/>
      <c r="BK9" s="1449"/>
      <c r="BL9" s="1449"/>
      <c r="BM9" s="1449"/>
      <c r="BN9" s="1449"/>
      <c r="BO9" s="1449"/>
      <c r="BP9" s="1449"/>
      <c r="BQ9" s="1449"/>
      <c r="BR9" s="1449"/>
      <c r="BS9" s="1449"/>
    </row>
    <row r="10" spans="1:71" ht="9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80"/>
      <c r="Q10" s="280"/>
    </row>
    <row r="11" spans="1:71" ht="10.5" customHeight="1">
      <c r="A11" s="1434" t="s">
        <v>83</v>
      </c>
      <c r="B11" s="1434" t="s">
        <v>415</v>
      </c>
      <c r="C11" s="1434" t="s">
        <v>476</v>
      </c>
      <c r="D11" s="1434" t="s">
        <v>510</v>
      </c>
      <c r="E11" s="1434" t="s">
        <v>511</v>
      </c>
      <c r="F11" s="1434" t="s">
        <v>512</v>
      </c>
      <c r="G11" s="1434" t="s">
        <v>513</v>
      </c>
      <c r="H11" s="1434" t="s">
        <v>514</v>
      </c>
      <c r="I11" s="1434" t="s">
        <v>515</v>
      </c>
      <c r="J11" s="1434" t="s">
        <v>516</v>
      </c>
      <c r="K11" s="1434" t="s">
        <v>517</v>
      </c>
      <c r="L11" s="1434" t="s">
        <v>518</v>
      </c>
      <c r="M11" s="1434" t="s">
        <v>483</v>
      </c>
      <c r="N11" s="1434" t="s">
        <v>519</v>
      </c>
      <c r="O11" s="1435" t="s">
        <v>520</v>
      </c>
      <c r="P11" s="1454"/>
      <c r="Q11" s="1454"/>
      <c r="R11" s="1452"/>
      <c r="S11" s="1456"/>
      <c r="T11" s="1452"/>
      <c r="U11" s="1452"/>
      <c r="V11" s="1456"/>
      <c r="W11" s="1452"/>
      <c r="X11" s="1456"/>
      <c r="Y11" s="1452"/>
      <c r="Z11" s="1456"/>
      <c r="AA11" s="1452"/>
    </row>
    <row r="12" spans="1:71" s="4" customFormat="1" ht="67.5" customHeight="1">
      <c r="A12" s="1438"/>
      <c r="B12" s="1438"/>
      <c r="C12" s="1438"/>
      <c r="D12" s="1438"/>
      <c r="E12" s="1438"/>
      <c r="F12" s="1438"/>
      <c r="G12" s="1438"/>
      <c r="H12" s="1438"/>
      <c r="I12" s="1438"/>
      <c r="J12" s="1438"/>
      <c r="K12" s="1438"/>
      <c r="L12" s="1438"/>
      <c r="M12" s="1438"/>
      <c r="N12" s="1438"/>
      <c r="O12" s="1439"/>
      <c r="P12" s="1455"/>
      <c r="Q12" s="1455"/>
      <c r="R12" s="281"/>
      <c r="S12" s="281"/>
      <c r="T12" s="281"/>
      <c r="U12" s="281"/>
      <c r="V12" s="281"/>
      <c r="W12" s="281"/>
      <c r="X12" s="281"/>
      <c r="Y12" s="281"/>
      <c r="Z12" s="281"/>
      <c r="AA12" s="1453"/>
    </row>
    <row r="13" spans="1:71" s="4" customFormat="1" ht="12.75" customHeight="1">
      <c r="A13" s="282">
        <v>1</v>
      </c>
      <c r="B13" s="282">
        <v>2</v>
      </c>
      <c r="C13" s="282">
        <v>3</v>
      </c>
      <c r="D13" s="282">
        <v>4</v>
      </c>
      <c r="E13" s="282">
        <v>5</v>
      </c>
      <c r="F13" s="282">
        <v>6</v>
      </c>
      <c r="G13" s="282">
        <v>7</v>
      </c>
      <c r="H13" s="282">
        <v>8</v>
      </c>
      <c r="I13" s="282">
        <v>9</v>
      </c>
      <c r="J13" s="282">
        <v>10</v>
      </c>
      <c r="K13" s="283">
        <v>11</v>
      </c>
      <c r="L13" s="282">
        <v>12</v>
      </c>
      <c r="M13" s="283">
        <v>13</v>
      </c>
      <c r="N13" s="282">
        <v>14</v>
      </c>
      <c r="O13" s="283">
        <v>15</v>
      </c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</row>
    <row r="14" spans="1:71" s="4" customFormat="1" ht="12.75" customHeight="1">
      <c r="A14" s="672"/>
      <c r="B14" s="673" t="s">
        <v>1025</v>
      </c>
      <c r="C14" s="672">
        <v>96701000001</v>
      </c>
      <c r="D14" s="672" t="s">
        <v>1026</v>
      </c>
      <c r="E14" s="672"/>
      <c r="F14" s="672" t="s">
        <v>1027</v>
      </c>
      <c r="G14" s="672">
        <v>2013</v>
      </c>
      <c r="H14" s="672"/>
      <c r="I14" s="672">
        <v>25</v>
      </c>
      <c r="J14" s="672">
        <v>12</v>
      </c>
      <c r="K14" s="674"/>
      <c r="L14" s="672"/>
      <c r="M14" s="674"/>
      <c r="N14" s="675"/>
      <c r="O14" s="676">
        <v>5000</v>
      </c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</row>
    <row r="15" spans="1:71" ht="27">
      <c r="A15" s="677"/>
      <c r="B15" s="673" t="s">
        <v>1025</v>
      </c>
      <c r="C15" s="672">
        <v>96701000001</v>
      </c>
      <c r="D15" s="672" t="s">
        <v>1026</v>
      </c>
      <c r="E15" s="672"/>
      <c r="F15" s="672" t="s">
        <v>1028</v>
      </c>
      <c r="G15" s="672">
        <v>2013</v>
      </c>
      <c r="H15" s="672"/>
      <c r="I15" s="672">
        <v>25</v>
      </c>
      <c r="J15" s="672">
        <v>12</v>
      </c>
      <c r="K15" s="674"/>
      <c r="L15" s="672"/>
      <c r="M15" s="674"/>
      <c r="N15" s="675"/>
      <c r="O15" s="676">
        <v>5000</v>
      </c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</row>
    <row r="16" spans="1:71" ht="27">
      <c r="A16" s="678"/>
      <c r="B16" s="673" t="s">
        <v>1025</v>
      </c>
      <c r="C16" s="672">
        <v>96701000001</v>
      </c>
      <c r="D16" s="672" t="s">
        <v>1029</v>
      </c>
      <c r="E16" s="672"/>
      <c r="F16" s="672" t="s">
        <v>1030</v>
      </c>
      <c r="G16" s="672">
        <v>2013</v>
      </c>
      <c r="H16" s="672"/>
      <c r="I16" s="672">
        <v>25</v>
      </c>
      <c r="J16" s="672">
        <v>12</v>
      </c>
      <c r="K16" s="674"/>
      <c r="L16" s="672"/>
      <c r="M16" s="674"/>
      <c r="N16" s="675"/>
      <c r="O16" s="676">
        <v>5000</v>
      </c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</row>
    <row r="17" spans="1:71">
      <c r="A17" s="15" t="s">
        <v>117</v>
      </c>
      <c r="B17" s="14" t="s">
        <v>54</v>
      </c>
      <c r="C17" s="14" t="s">
        <v>54</v>
      </c>
      <c r="D17" s="14" t="s">
        <v>54</v>
      </c>
      <c r="E17" s="14" t="s">
        <v>54</v>
      </c>
      <c r="F17" s="14" t="s">
        <v>54</v>
      </c>
      <c r="G17" s="289" t="s">
        <v>54</v>
      </c>
      <c r="H17" s="290" t="s">
        <v>54</v>
      </c>
      <c r="I17" s="14" t="s">
        <v>54</v>
      </c>
      <c r="J17" s="14" t="s">
        <v>54</v>
      </c>
      <c r="K17" s="14" t="s">
        <v>54</v>
      </c>
      <c r="L17" s="290" t="s">
        <v>54</v>
      </c>
      <c r="M17" s="290" t="s">
        <v>54</v>
      </c>
      <c r="N17" s="290" t="s">
        <v>54</v>
      </c>
      <c r="O17" s="679">
        <f>SUM(O14:O16)</f>
        <v>15000</v>
      </c>
      <c r="P17" s="284"/>
      <c r="Q17" s="284"/>
      <c r="R17" s="284"/>
      <c r="S17" s="280"/>
      <c r="T17" s="284"/>
      <c r="U17" s="284"/>
      <c r="V17" s="280"/>
      <c r="W17" s="284"/>
      <c r="X17" s="280"/>
      <c r="Y17" s="284"/>
      <c r="Z17" s="280"/>
      <c r="AA17" s="280"/>
    </row>
    <row r="18" spans="1:71" ht="11.25" customHeight="1"/>
    <row r="19" spans="1:71" ht="48" customHeight="1">
      <c r="A19" s="1434" t="s">
        <v>83</v>
      </c>
      <c r="B19" s="1434" t="s">
        <v>520</v>
      </c>
      <c r="C19" s="1434" t="s">
        <v>521</v>
      </c>
      <c r="D19" s="1434" t="s">
        <v>522</v>
      </c>
      <c r="E19" s="1440" t="s">
        <v>523</v>
      </c>
      <c r="F19" s="1442"/>
      <c r="G19" s="1440" t="s">
        <v>423</v>
      </c>
      <c r="H19" s="1441"/>
      <c r="I19" s="1442"/>
      <c r="J19" s="1440" t="s">
        <v>524</v>
      </c>
      <c r="K19" s="1442"/>
      <c r="L19" s="1443" t="s">
        <v>525</v>
      </c>
      <c r="M19" s="1444"/>
      <c r="N19" s="1445" t="s">
        <v>526</v>
      </c>
      <c r="O19" s="1446"/>
    </row>
    <row r="20" spans="1:71" ht="61.5" customHeight="1">
      <c r="A20" s="1438"/>
      <c r="B20" s="1438"/>
      <c r="C20" s="1438"/>
      <c r="D20" s="1438"/>
      <c r="E20" s="291" t="s">
        <v>429</v>
      </c>
      <c r="F20" s="291" t="s">
        <v>436</v>
      </c>
      <c r="G20" s="291" t="s">
        <v>429</v>
      </c>
      <c r="H20" s="291" t="s">
        <v>527</v>
      </c>
      <c r="I20" s="291" t="s">
        <v>436</v>
      </c>
      <c r="J20" s="291" t="s">
        <v>429</v>
      </c>
      <c r="K20" s="291" t="s">
        <v>436</v>
      </c>
      <c r="L20" s="291" t="s">
        <v>429</v>
      </c>
      <c r="M20" s="291" t="s">
        <v>436</v>
      </c>
      <c r="N20" s="1447"/>
      <c r="O20" s="1448"/>
    </row>
    <row r="21" spans="1:71">
      <c r="A21" s="282">
        <v>1</v>
      </c>
      <c r="B21" s="282">
        <v>15</v>
      </c>
      <c r="C21" s="282">
        <v>16</v>
      </c>
      <c r="D21" s="282">
        <v>17</v>
      </c>
      <c r="E21" s="282">
        <v>18</v>
      </c>
      <c r="F21" s="282">
        <v>19</v>
      </c>
      <c r="G21" s="282">
        <v>20</v>
      </c>
      <c r="H21" s="282">
        <v>21</v>
      </c>
      <c r="I21" s="282">
        <v>22</v>
      </c>
      <c r="J21" s="282">
        <v>23</v>
      </c>
      <c r="K21" s="283">
        <v>24</v>
      </c>
      <c r="L21" s="282">
        <v>25</v>
      </c>
      <c r="M21" s="282">
        <v>26</v>
      </c>
      <c r="N21" s="1432">
        <v>27</v>
      </c>
      <c r="O21" s="1433"/>
    </row>
    <row r="22" spans="1:71">
      <c r="A22" s="15"/>
      <c r="B22" s="286"/>
      <c r="C22" s="286"/>
      <c r="D22" s="286"/>
      <c r="E22" s="15"/>
      <c r="F22" s="15"/>
      <c r="G22" s="15"/>
      <c r="H22" s="15"/>
      <c r="I22" s="15"/>
      <c r="J22" s="15"/>
      <c r="K22" s="15"/>
      <c r="L22" s="15"/>
      <c r="M22" s="15"/>
      <c r="N22" s="1423"/>
      <c r="O22" s="1438"/>
    </row>
    <row r="23" spans="1:71">
      <c r="A23" s="17"/>
      <c r="B23" s="288"/>
      <c r="C23" s="288"/>
      <c r="D23" s="288"/>
      <c r="E23" s="15"/>
      <c r="F23" s="15"/>
      <c r="G23" s="15"/>
      <c r="H23" s="15"/>
      <c r="I23" s="15"/>
      <c r="J23" s="15"/>
      <c r="K23" s="15"/>
      <c r="L23" s="15"/>
      <c r="M23" s="15"/>
      <c r="N23" s="1423"/>
      <c r="O23" s="1438"/>
    </row>
    <row r="24" spans="1:71">
      <c r="A24" s="15" t="s">
        <v>117</v>
      </c>
      <c r="B24" s="14"/>
      <c r="C24" s="290" t="s">
        <v>54</v>
      </c>
      <c r="D24" s="290" t="s">
        <v>54</v>
      </c>
      <c r="E24" s="290" t="s">
        <v>54</v>
      </c>
      <c r="F24" s="15"/>
      <c r="G24" s="290" t="s">
        <v>54</v>
      </c>
      <c r="H24" s="290"/>
      <c r="I24" s="15"/>
      <c r="J24" s="290" t="s">
        <v>54</v>
      </c>
      <c r="K24" s="15"/>
      <c r="L24" s="290" t="s">
        <v>54</v>
      </c>
      <c r="M24" s="15"/>
      <c r="N24" s="1423"/>
      <c r="O24" s="1438"/>
    </row>
    <row r="25" spans="1:71" ht="9" customHeight="1"/>
    <row r="26" spans="1:71" ht="15.75">
      <c r="A26" s="1449" t="s">
        <v>528</v>
      </c>
      <c r="B26" s="1449"/>
      <c r="C26" s="1449"/>
      <c r="D26" s="1449"/>
      <c r="E26" s="1449"/>
      <c r="F26" s="1449"/>
      <c r="G26" s="1449"/>
      <c r="H26" s="1449"/>
      <c r="I26" s="1449"/>
      <c r="J26" s="1449"/>
      <c r="K26" s="1449"/>
      <c r="L26" s="1449"/>
      <c r="M26" s="1449"/>
      <c r="N26" s="1449"/>
      <c r="O26" s="1449"/>
      <c r="P26" s="1449"/>
      <c r="Q26" s="1449"/>
      <c r="R26" s="1449"/>
      <c r="S26" s="1449"/>
      <c r="T26" s="1449"/>
      <c r="U26" s="1449"/>
      <c r="V26" s="1449"/>
      <c r="W26" s="1449"/>
      <c r="X26" s="1449"/>
      <c r="Y26" s="1449"/>
      <c r="Z26" s="1449"/>
      <c r="AA26" s="1449"/>
      <c r="AB26" s="1449"/>
      <c r="AC26" s="1449"/>
      <c r="AD26" s="1449"/>
      <c r="AE26" s="1449"/>
      <c r="AF26" s="1449"/>
      <c r="AG26" s="1449"/>
      <c r="AH26" s="1449"/>
      <c r="AI26" s="1449"/>
      <c r="AJ26" s="1449"/>
      <c r="AK26" s="1449"/>
      <c r="AL26" s="1449"/>
      <c r="AM26" s="1449"/>
      <c r="AN26" s="1449"/>
      <c r="AO26" s="1449"/>
      <c r="AP26" s="1449"/>
      <c r="AQ26" s="1449"/>
      <c r="AR26" s="1449"/>
      <c r="AS26" s="1449"/>
      <c r="AT26" s="1449"/>
      <c r="AU26" s="1449"/>
      <c r="AV26" s="1449"/>
      <c r="AW26" s="1449"/>
      <c r="AX26" s="1449"/>
      <c r="AY26" s="1449"/>
      <c r="AZ26" s="1449"/>
      <c r="BA26" s="1449"/>
      <c r="BB26" s="1449"/>
      <c r="BC26" s="1449"/>
      <c r="BD26" s="1449"/>
      <c r="BE26" s="1449"/>
      <c r="BF26" s="1449"/>
      <c r="BG26" s="1449"/>
      <c r="BH26" s="1449"/>
      <c r="BI26" s="1449"/>
      <c r="BJ26" s="1449"/>
      <c r="BK26" s="1449"/>
      <c r="BL26" s="1449"/>
      <c r="BM26" s="1449"/>
      <c r="BN26" s="1449"/>
      <c r="BO26" s="1449"/>
      <c r="BP26" s="1449"/>
      <c r="BQ26" s="1449"/>
      <c r="BR26" s="1449"/>
      <c r="BS26" s="1449"/>
    </row>
    <row r="27" spans="1:71" ht="8.25" customHeight="1"/>
    <row r="28" spans="1:71">
      <c r="A28" s="1434" t="s">
        <v>83</v>
      </c>
      <c r="B28" s="1434" t="s">
        <v>415</v>
      </c>
      <c r="C28" s="1434" t="s">
        <v>476</v>
      </c>
      <c r="D28" s="1434" t="s">
        <v>510</v>
      </c>
      <c r="E28" s="1434" t="s">
        <v>511</v>
      </c>
      <c r="F28" s="1434" t="s">
        <v>512</v>
      </c>
      <c r="G28" s="1434" t="s">
        <v>513</v>
      </c>
      <c r="H28" s="1434" t="s">
        <v>514</v>
      </c>
      <c r="I28" s="1434" t="s">
        <v>515</v>
      </c>
      <c r="J28" s="1434" t="s">
        <v>516</v>
      </c>
      <c r="K28" s="1434" t="s">
        <v>517</v>
      </c>
      <c r="L28" s="1434" t="s">
        <v>518</v>
      </c>
      <c r="M28" s="1434" t="s">
        <v>483</v>
      </c>
      <c r="N28" s="1434" t="s">
        <v>519</v>
      </c>
      <c r="O28" s="1435" t="s">
        <v>520</v>
      </c>
    </row>
    <row r="29" spans="1:71" ht="63" customHeight="1">
      <c r="A29" s="1438"/>
      <c r="B29" s="1438"/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9"/>
    </row>
    <row r="30" spans="1:71" s="292" customFormat="1" ht="12">
      <c r="A30" s="282">
        <v>1</v>
      </c>
      <c r="B30" s="282">
        <v>2</v>
      </c>
      <c r="C30" s="282">
        <v>3</v>
      </c>
      <c r="D30" s="282">
        <v>4</v>
      </c>
      <c r="E30" s="282">
        <v>5</v>
      </c>
      <c r="F30" s="282">
        <v>6</v>
      </c>
      <c r="G30" s="282">
        <v>7</v>
      </c>
      <c r="H30" s="282">
        <v>8</v>
      </c>
      <c r="I30" s="282">
        <v>9</v>
      </c>
      <c r="J30" s="282">
        <v>10</v>
      </c>
      <c r="K30" s="283">
        <v>11</v>
      </c>
      <c r="L30" s="282">
        <v>12</v>
      </c>
      <c r="M30" s="283">
        <v>13</v>
      </c>
      <c r="N30" s="282">
        <v>14</v>
      </c>
      <c r="O30" s="283">
        <v>15</v>
      </c>
    </row>
    <row r="31" spans="1:71">
      <c r="A31" s="15"/>
      <c r="B31" s="28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86"/>
      <c r="O31" s="287"/>
    </row>
    <row r="32" spans="1:71">
      <c r="A32" s="17"/>
      <c r="B32" s="288"/>
      <c r="C32" s="28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88"/>
      <c r="O32" s="280"/>
    </row>
    <row r="33" spans="1:15">
      <c r="A33" s="15" t="s">
        <v>117</v>
      </c>
      <c r="B33" s="14" t="s">
        <v>54</v>
      </c>
      <c r="C33" s="14" t="s">
        <v>54</v>
      </c>
      <c r="D33" s="14" t="s">
        <v>54</v>
      </c>
      <c r="E33" s="14" t="s">
        <v>54</v>
      </c>
      <c r="F33" s="14" t="s">
        <v>54</v>
      </c>
      <c r="G33" s="289" t="s">
        <v>54</v>
      </c>
      <c r="H33" s="290" t="s">
        <v>54</v>
      </c>
      <c r="I33" s="14" t="s">
        <v>54</v>
      </c>
      <c r="J33" s="14" t="s">
        <v>54</v>
      </c>
      <c r="K33" s="14" t="s">
        <v>54</v>
      </c>
      <c r="L33" s="290" t="s">
        <v>54</v>
      </c>
      <c r="M33" s="290" t="s">
        <v>54</v>
      </c>
      <c r="N33" s="290" t="s">
        <v>54</v>
      </c>
      <c r="O33" s="290"/>
    </row>
    <row r="34" spans="1:15" ht="12" customHeight="1"/>
    <row r="35" spans="1:15" ht="53.25" customHeight="1">
      <c r="A35" s="1434" t="s">
        <v>83</v>
      </c>
      <c r="B35" s="1434" t="s">
        <v>520</v>
      </c>
      <c r="C35" s="1434" t="s">
        <v>521</v>
      </c>
      <c r="D35" s="1434" t="s">
        <v>522</v>
      </c>
      <c r="E35" s="1440" t="s">
        <v>523</v>
      </c>
      <c r="F35" s="1442"/>
      <c r="G35" s="1440" t="s">
        <v>423</v>
      </c>
      <c r="H35" s="1441"/>
      <c r="I35" s="1442"/>
      <c r="J35" s="1440" t="s">
        <v>524</v>
      </c>
      <c r="K35" s="1442"/>
      <c r="L35" s="1443" t="s">
        <v>525</v>
      </c>
      <c r="M35" s="1444"/>
      <c r="N35" s="1445" t="s">
        <v>526</v>
      </c>
      <c r="O35" s="1446"/>
    </row>
    <row r="36" spans="1:15" ht="60">
      <c r="A36" s="1438"/>
      <c r="B36" s="1438"/>
      <c r="C36" s="1438"/>
      <c r="D36" s="1438"/>
      <c r="E36" s="291" t="s">
        <v>429</v>
      </c>
      <c r="F36" s="291" t="s">
        <v>436</v>
      </c>
      <c r="G36" s="291" t="s">
        <v>429</v>
      </c>
      <c r="H36" s="291" t="s">
        <v>527</v>
      </c>
      <c r="I36" s="291" t="s">
        <v>436</v>
      </c>
      <c r="J36" s="291" t="s">
        <v>429</v>
      </c>
      <c r="K36" s="291" t="s">
        <v>436</v>
      </c>
      <c r="L36" s="291" t="s">
        <v>429</v>
      </c>
      <c r="M36" s="291" t="s">
        <v>436</v>
      </c>
      <c r="N36" s="1447"/>
      <c r="O36" s="1448"/>
    </row>
    <row r="37" spans="1:15" s="292" customFormat="1" ht="12">
      <c r="A37" s="282">
        <v>1</v>
      </c>
      <c r="B37" s="282">
        <v>15</v>
      </c>
      <c r="C37" s="282">
        <v>16</v>
      </c>
      <c r="D37" s="282">
        <v>17</v>
      </c>
      <c r="E37" s="282">
        <v>18</v>
      </c>
      <c r="F37" s="282">
        <v>19</v>
      </c>
      <c r="G37" s="282">
        <v>20</v>
      </c>
      <c r="H37" s="282">
        <v>21</v>
      </c>
      <c r="I37" s="282">
        <v>22</v>
      </c>
      <c r="J37" s="282">
        <v>23</v>
      </c>
      <c r="K37" s="283">
        <v>24</v>
      </c>
      <c r="L37" s="282">
        <v>25</v>
      </c>
      <c r="M37" s="282">
        <v>26</v>
      </c>
      <c r="N37" s="1432">
        <v>27</v>
      </c>
      <c r="O37" s="1433"/>
    </row>
    <row r="38" spans="1:15">
      <c r="A38" s="15"/>
      <c r="B38" s="286"/>
      <c r="C38" s="286"/>
      <c r="D38" s="286"/>
      <c r="E38" s="15"/>
      <c r="F38" s="15"/>
      <c r="G38" s="15"/>
      <c r="H38" s="15"/>
      <c r="I38" s="15"/>
      <c r="J38" s="15"/>
      <c r="K38" s="15"/>
      <c r="L38" s="15"/>
      <c r="M38" s="15"/>
      <c r="N38" s="1423"/>
      <c r="O38" s="1438"/>
    </row>
    <row r="39" spans="1: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423"/>
      <c r="O39" s="1438"/>
    </row>
    <row r="40" spans="1:15">
      <c r="A40" s="16"/>
      <c r="B40" s="288"/>
      <c r="C40" s="288"/>
      <c r="D40" s="288"/>
      <c r="E40" s="15"/>
      <c r="F40" s="15"/>
      <c r="G40" s="15"/>
      <c r="H40" s="15"/>
      <c r="I40" s="15"/>
      <c r="J40" s="15"/>
      <c r="K40" s="15"/>
      <c r="L40" s="15"/>
      <c r="M40" s="15"/>
      <c r="N40" s="1423"/>
      <c r="O40" s="1438"/>
    </row>
    <row r="41" spans="1:15">
      <c r="A41" s="15" t="s">
        <v>117</v>
      </c>
      <c r="B41" s="14"/>
      <c r="C41" s="290" t="s">
        <v>54</v>
      </c>
      <c r="D41" s="290" t="s">
        <v>54</v>
      </c>
      <c r="E41" s="290" t="s">
        <v>54</v>
      </c>
      <c r="F41" s="15"/>
      <c r="G41" s="290" t="s">
        <v>54</v>
      </c>
      <c r="H41" s="290"/>
      <c r="I41" s="15"/>
      <c r="J41" s="290" t="s">
        <v>54</v>
      </c>
      <c r="K41" s="15"/>
      <c r="L41" s="290" t="s">
        <v>54</v>
      </c>
      <c r="M41" s="15"/>
      <c r="N41" s="1423"/>
      <c r="O41" s="1438"/>
    </row>
    <row r="42" spans="1:15" ht="10.5" customHeight="1"/>
    <row r="43" spans="1:15" ht="15.75">
      <c r="A43" s="293" t="s">
        <v>529</v>
      </c>
    </row>
    <row r="44" spans="1:15" ht="9" customHeight="1"/>
    <row r="45" spans="1:15">
      <c r="A45" s="1434" t="s">
        <v>83</v>
      </c>
      <c r="B45" s="1434" t="s">
        <v>415</v>
      </c>
      <c r="C45" s="1434" t="s">
        <v>476</v>
      </c>
      <c r="D45" s="1434" t="s">
        <v>510</v>
      </c>
      <c r="E45" s="1434" t="s">
        <v>511</v>
      </c>
      <c r="F45" s="1434" t="s">
        <v>512</v>
      </c>
      <c r="G45" s="1434" t="s">
        <v>513</v>
      </c>
      <c r="H45" s="1434" t="s">
        <v>514</v>
      </c>
      <c r="I45" s="1434" t="s">
        <v>515</v>
      </c>
      <c r="J45" s="1434" t="s">
        <v>516</v>
      </c>
      <c r="K45" s="1434" t="s">
        <v>517</v>
      </c>
      <c r="L45" s="1434" t="s">
        <v>518</v>
      </c>
      <c r="M45" s="1434" t="s">
        <v>483</v>
      </c>
      <c r="N45" s="1434" t="s">
        <v>519</v>
      </c>
      <c r="O45" s="1435" t="s">
        <v>520</v>
      </c>
    </row>
    <row r="46" spans="1:15" ht="73.5" customHeight="1">
      <c r="A46" s="1409"/>
      <c r="B46" s="1409"/>
      <c r="C46" s="1409"/>
      <c r="D46" s="1409"/>
      <c r="E46" s="1409"/>
      <c r="F46" s="1409"/>
      <c r="G46" s="1409"/>
      <c r="H46" s="1409"/>
      <c r="I46" s="1409"/>
      <c r="J46" s="1409"/>
      <c r="K46" s="1409"/>
      <c r="L46" s="1409"/>
      <c r="M46" s="1409"/>
      <c r="N46" s="1409"/>
      <c r="O46" s="1436"/>
    </row>
    <row r="47" spans="1:15" s="292" customFormat="1" ht="12">
      <c r="A47" s="282">
        <v>1</v>
      </c>
      <c r="B47" s="282">
        <v>2</v>
      </c>
      <c r="C47" s="282">
        <v>3</v>
      </c>
      <c r="D47" s="282">
        <v>4</v>
      </c>
      <c r="E47" s="282">
        <v>5</v>
      </c>
      <c r="F47" s="282">
        <v>6</v>
      </c>
      <c r="G47" s="282">
        <v>7</v>
      </c>
      <c r="H47" s="282">
        <v>8</v>
      </c>
      <c r="I47" s="282">
        <v>9</v>
      </c>
      <c r="J47" s="282">
        <v>10</v>
      </c>
      <c r="K47" s="283">
        <v>11</v>
      </c>
      <c r="L47" s="282">
        <v>12</v>
      </c>
      <c r="M47" s="283">
        <v>13</v>
      </c>
      <c r="N47" s="282">
        <v>14</v>
      </c>
      <c r="O47" s="283">
        <v>15</v>
      </c>
    </row>
    <row r="48" spans="1:15">
      <c r="A48" s="15"/>
      <c r="B48" s="28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286"/>
      <c r="O48" s="287"/>
    </row>
    <row r="49" spans="1:15">
      <c r="A49" s="15"/>
      <c r="B49" s="28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294"/>
    </row>
    <row r="50" spans="1:15">
      <c r="A50" s="17"/>
      <c r="B50" s="288"/>
      <c r="C50" s="28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288"/>
      <c r="O50" s="280"/>
    </row>
    <row r="51" spans="1:15">
      <c r="A51" s="15" t="s">
        <v>117</v>
      </c>
      <c r="B51" s="14" t="s">
        <v>54</v>
      </c>
      <c r="C51" s="14" t="s">
        <v>54</v>
      </c>
      <c r="D51" s="14" t="s">
        <v>54</v>
      </c>
      <c r="E51" s="14" t="s">
        <v>54</v>
      </c>
      <c r="F51" s="14" t="s">
        <v>54</v>
      </c>
      <c r="G51" s="289" t="s">
        <v>54</v>
      </c>
      <c r="H51" s="290" t="s">
        <v>54</v>
      </c>
      <c r="I51" s="14" t="s">
        <v>54</v>
      </c>
      <c r="J51" s="14" t="s">
        <v>54</v>
      </c>
      <c r="K51" s="14" t="s">
        <v>54</v>
      </c>
      <c r="L51" s="290" t="s">
        <v>54</v>
      </c>
      <c r="M51" s="290" t="s">
        <v>54</v>
      </c>
      <c r="N51" s="290" t="s">
        <v>54</v>
      </c>
      <c r="O51" s="290"/>
    </row>
    <row r="53" spans="1:15" ht="55.5" customHeight="1">
      <c r="A53" s="1434" t="s">
        <v>83</v>
      </c>
      <c r="B53" s="1434" t="s">
        <v>520</v>
      </c>
      <c r="C53" s="1434" t="s">
        <v>521</v>
      </c>
      <c r="D53" s="1434" t="s">
        <v>522</v>
      </c>
      <c r="E53" s="1424" t="s">
        <v>523</v>
      </c>
      <c r="F53" s="1425"/>
      <c r="G53" s="1424" t="s">
        <v>423</v>
      </c>
      <c r="H53" s="1437"/>
      <c r="I53" s="1425"/>
      <c r="J53" s="1424" t="s">
        <v>524</v>
      </c>
      <c r="K53" s="1425"/>
      <c r="L53" s="1426" t="s">
        <v>525</v>
      </c>
      <c r="M53" s="1427"/>
      <c r="N53" s="1428" t="s">
        <v>526</v>
      </c>
      <c r="O53" s="1429"/>
    </row>
    <row r="54" spans="1:15" ht="69.75" customHeight="1">
      <c r="A54" s="1409"/>
      <c r="B54" s="1409"/>
      <c r="C54" s="1409"/>
      <c r="D54" s="1409"/>
      <c r="E54" s="295" t="s">
        <v>429</v>
      </c>
      <c r="F54" s="295" t="s">
        <v>436</v>
      </c>
      <c r="G54" s="295" t="s">
        <v>429</v>
      </c>
      <c r="H54" s="295" t="s">
        <v>527</v>
      </c>
      <c r="I54" s="295" t="s">
        <v>436</v>
      </c>
      <c r="J54" s="295" t="s">
        <v>429</v>
      </c>
      <c r="K54" s="295" t="s">
        <v>436</v>
      </c>
      <c r="L54" s="295" t="s">
        <v>429</v>
      </c>
      <c r="M54" s="295" t="s">
        <v>436</v>
      </c>
      <c r="N54" s="1430"/>
      <c r="O54" s="1431"/>
    </row>
    <row r="55" spans="1:15" s="292" customFormat="1" ht="12">
      <c r="A55" s="282">
        <v>1</v>
      </c>
      <c r="B55" s="282">
        <v>15</v>
      </c>
      <c r="C55" s="282">
        <v>16</v>
      </c>
      <c r="D55" s="282">
        <v>17</v>
      </c>
      <c r="E55" s="282">
        <v>18</v>
      </c>
      <c r="F55" s="282">
        <v>19</v>
      </c>
      <c r="G55" s="282">
        <v>20</v>
      </c>
      <c r="H55" s="282">
        <v>21</v>
      </c>
      <c r="I55" s="282">
        <v>22</v>
      </c>
      <c r="J55" s="282">
        <v>23</v>
      </c>
      <c r="K55" s="283">
        <v>24</v>
      </c>
      <c r="L55" s="282">
        <v>25</v>
      </c>
      <c r="M55" s="282">
        <v>26</v>
      </c>
      <c r="N55" s="1432">
        <v>27</v>
      </c>
      <c r="O55" s="1433"/>
    </row>
    <row r="56" spans="1:15">
      <c r="A56" s="15"/>
      <c r="B56" s="286"/>
      <c r="C56" s="286"/>
      <c r="D56" s="286"/>
      <c r="E56" s="15"/>
      <c r="F56" s="15"/>
      <c r="G56" s="15"/>
      <c r="H56" s="15"/>
      <c r="I56" s="15"/>
      <c r="J56" s="15"/>
      <c r="K56" s="15"/>
      <c r="L56" s="15"/>
      <c r="M56" s="15"/>
      <c r="N56" s="1423"/>
      <c r="O56" s="1409"/>
    </row>
    <row r="57" spans="1: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423"/>
      <c r="O57" s="1409"/>
    </row>
    <row r="58" spans="1:15">
      <c r="A58" s="17"/>
      <c r="B58" s="288"/>
      <c r="C58" s="288"/>
      <c r="D58" s="288"/>
      <c r="E58" s="15"/>
      <c r="F58" s="15"/>
      <c r="G58" s="15"/>
      <c r="H58" s="15"/>
      <c r="I58" s="15"/>
      <c r="J58" s="15"/>
      <c r="K58" s="15"/>
      <c r="L58" s="15"/>
      <c r="M58" s="15"/>
      <c r="N58" s="1423"/>
      <c r="O58" s="1409"/>
    </row>
    <row r="59" spans="1:15">
      <c r="A59" s="15" t="s">
        <v>117</v>
      </c>
      <c r="B59" s="14"/>
      <c r="C59" s="290" t="s">
        <v>54</v>
      </c>
      <c r="D59" s="290" t="s">
        <v>54</v>
      </c>
      <c r="E59" s="290" t="s">
        <v>54</v>
      </c>
      <c r="F59" s="15"/>
      <c r="G59" s="290" t="s">
        <v>54</v>
      </c>
      <c r="H59" s="290"/>
      <c r="I59" s="15"/>
      <c r="J59" s="290" t="s">
        <v>54</v>
      </c>
      <c r="K59" s="15"/>
      <c r="L59" s="290" t="s">
        <v>54</v>
      </c>
      <c r="M59" s="15"/>
      <c r="N59" s="1423"/>
      <c r="O59" s="1409"/>
    </row>
    <row r="61" spans="1:15" ht="15.75">
      <c r="A61" s="293" t="s">
        <v>530</v>
      </c>
    </row>
    <row r="63" spans="1:15">
      <c r="A63" s="1434" t="s">
        <v>83</v>
      </c>
      <c r="B63" s="1434" t="s">
        <v>415</v>
      </c>
      <c r="C63" s="1434" t="s">
        <v>476</v>
      </c>
      <c r="D63" s="1434" t="s">
        <v>510</v>
      </c>
      <c r="E63" s="1434" t="s">
        <v>511</v>
      </c>
      <c r="F63" s="1434" t="s">
        <v>512</v>
      </c>
      <c r="G63" s="1434" t="s">
        <v>513</v>
      </c>
      <c r="H63" s="1434" t="s">
        <v>514</v>
      </c>
      <c r="I63" s="1434" t="s">
        <v>515</v>
      </c>
      <c r="J63" s="1434" t="s">
        <v>516</v>
      </c>
      <c r="K63" s="1434" t="s">
        <v>517</v>
      </c>
      <c r="L63" s="1434" t="s">
        <v>518</v>
      </c>
      <c r="M63" s="1434" t="s">
        <v>483</v>
      </c>
      <c r="N63" s="1434" t="s">
        <v>519</v>
      </c>
      <c r="O63" s="1435" t="s">
        <v>520</v>
      </c>
    </row>
    <row r="64" spans="1:15" ht="45" customHeight="1">
      <c r="A64" s="1409"/>
      <c r="B64" s="1409"/>
      <c r="C64" s="1409"/>
      <c r="D64" s="1409"/>
      <c r="E64" s="1409"/>
      <c r="F64" s="1409"/>
      <c r="G64" s="1409"/>
      <c r="H64" s="1409"/>
      <c r="I64" s="1409"/>
      <c r="J64" s="1409"/>
      <c r="K64" s="1409"/>
      <c r="L64" s="1409"/>
      <c r="M64" s="1409"/>
      <c r="N64" s="1409"/>
      <c r="O64" s="1436"/>
    </row>
    <row r="65" spans="1:15" s="292" customFormat="1" ht="12">
      <c r="A65" s="282">
        <v>1</v>
      </c>
      <c r="B65" s="282">
        <v>2</v>
      </c>
      <c r="C65" s="282">
        <v>3</v>
      </c>
      <c r="D65" s="282">
        <v>4</v>
      </c>
      <c r="E65" s="282">
        <v>5</v>
      </c>
      <c r="F65" s="282">
        <v>6</v>
      </c>
      <c r="G65" s="282">
        <v>7</v>
      </c>
      <c r="H65" s="282">
        <v>8</v>
      </c>
      <c r="I65" s="282">
        <v>9</v>
      </c>
      <c r="J65" s="282">
        <v>10</v>
      </c>
      <c r="K65" s="283">
        <v>11</v>
      </c>
      <c r="L65" s="282">
        <v>12</v>
      </c>
      <c r="M65" s="283">
        <v>13</v>
      </c>
      <c r="N65" s="282">
        <v>14</v>
      </c>
      <c r="O65" s="283">
        <v>15</v>
      </c>
    </row>
    <row r="66" spans="1:15">
      <c r="A66" s="15"/>
      <c r="B66" s="28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86"/>
      <c r="O66" s="287"/>
    </row>
    <row r="67" spans="1:15">
      <c r="A67" s="15"/>
      <c r="B67" s="28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294"/>
    </row>
    <row r="68" spans="1:15">
      <c r="A68" s="17"/>
      <c r="B68" s="288"/>
      <c r="C68" s="28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288"/>
      <c r="O68" s="280"/>
    </row>
    <row r="69" spans="1:15">
      <c r="A69" s="15" t="s">
        <v>117</v>
      </c>
      <c r="B69" s="14" t="s">
        <v>54</v>
      </c>
      <c r="C69" s="14" t="s">
        <v>54</v>
      </c>
      <c r="D69" s="14" t="s">
        <v>54</v>
      </c>
      <c r="E69" s="14" t="s">
        <v>54</v>
      </c>
      <c r="F69" s="14" t="s">
        <v>54</v>
      </c>
      <c r="G69" s="289" t="s">
        <v>54</v>
      </c>
      <c r="H69" s="290" t="s">
        <v>54</v>
      </c>
      <c r="I69" s="14" t="s">
        <v>54</v>
      </c>
      <c r="J69" s="14" t="s">
        <v>54</v>
      </c>
      <c r="K69" s="14" t="s">
        <v>54</v>
      </c>
      <c r="L69" s="290" t="s">
        <v>54</v>
      </c>
      <c r="M69" s="290" t="s">
        <v>54</v>
      </c>
      <c r="N69" s="290" t="s">
        <v>54</v>
      </c>
      <c r="O69" s="290"/>
    </row>
    <row r="71" spans="1:15" ht="15.75">
      <c r="A71" s="1434" t="s">
        <v>83</v>
      </c>
      <c r="B71" s="1434" t="s">
        <v>520</v>
      </c>
      <c r="C71" s="1434" t="s">
        <v>521</v>
      </c>
      <c r="D71" s="1434" t="s">
        <v>522</v>
      </c>
      <c r="E71" s="1424" t="s">
        <v>523</v>
      </c>
      <c r="F71" s="1425"/>
      <c r="G71" s="1424" t="s">
        <v>423</v>
      </c>
      <c r="H71" s="1437"/>
      <c r="I71" s="1425"/>
      <c r="J71" s="1424" t="s">
        <v>524</v>
      </c>
      <c r="K71" s="1425"/>
      <c r="L71" s="1426" t="s">
        <v>525</v>
      </c>
      <c r="M71" s="1427"/>
      <c r="N71" s="1428" t="s">
        <v>526</v>
      </c>
      <c r="O71" s="1429"/>
    </row>
    <row r="72" spans="1:15" ht="63">
      <c r="A72" s="1409"/>
      <c r="B72" s="1409"/>
      <c r="C72" s="1409"/>
      <c r="D72" s="1409"/>
      <c r="E72" s="295" t="s">
        <v>429</v>
      </c>
      <c r="F72" s="295" t="s">
        <v>436</v>
      </c>
      <c r="G72" s="295" t="s">
        <v>429</v>
      </c>
      <c r="H72" s="295" t="s">
        <v>527</v>
      </c>
      <c r="I72" s="295" t="s">
        <v>436</v>
      </c>
      <c r="J72" s="295" t="s">
        <v>429</v>
      </c>
      <c r="K72" s="295" t="s">
        <v>436</v>
      </c>
      <c r="L72" s="295" t="s">
        <v>429</v>
      </c>
      <c r="M72" s="295" t="s">
        <v>436</v>
      </c>
      <c r="N72" s="1430"/>
      <c r="O72" s="1431"/>
    </row>
    <row r="73" spans="1:15" s="292" customFormat="1" ht="12">
      <c r="A73" s="282">
        <v>1</v>
      </c>
      <c r="B73" s="282">
        <v>15</v>
      </c>
      <c r="C73" s="282">
        <v>16</v>
      </c>
      <c r="D73" s="282">
        <v>17</v>
      </c>
      <c r="E73" s="282">
        <v>18</v>
      </c>
      <c r="F73" s="282">
        <v>19</v>
      </c>
      <c r="G73" s="282">
        <v>20</v>
      </c>
      <c r="H73" s="282">
        <v>21</v>
      </c>
      <c r="I73" s="282">
        <v>22</v>
      </c>
      <c r="J73" s="282">
        <v>23</v>
      </c>
      <c r="K73" s="283">
        <v>24</v>
      </c>
      <c r="L73" s="282">
        <v>25</v>
      </c>
      <c r="M73" s="282">
        <v>26</v>
      </c>
      <c r="N73" s="1432">
        <v>27</v>
      </c>
      <c r="O73" s="1433"/>
    </row>
    <row r="74" spans="1:15">
      <c r="A74" s="15"/>
      <c r="B74" s="286"/>
      <c r="C74" s="286"/>
      <c r="D74" s="286"/>
      <c r="E74" s="15"/>
      <c r="F74" s="15"/>
      <c r="G74" s="15"/>
      <c r="H74" s="15"/>
      <c r="I74" s="15"/>
      <c r="J74" s="15"/>
      <c r="K74" s="15"/>
      <c r="L74" s="15"/>
      <c r="M74" s="15"/>
      <c r="N74" s="1423"/>
      <c r="O74" s="1409"/>
    </row>
    <row r="75" spans="1: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423"/>
      <c r="O75" s="1409"/>
    </row>
    <row r="76" spans="1:15">
      <c r="A76" s="17"/>
      <c r="B76" s="288"/>
      <c r="C76" s="288"/>
      <c r="D76" s="288"/>
      <c r="E76" s="15"/>
      <c r="F76" s="15"/>
      <c r="G76" s="15"/>
      <c r="H76" s="15"/>
      <c r="I76" s="15"/>
      <c r="J76" s="15"/>
      <c r="K76" s="15"/>
      <c r="L76" s="15"/>
      <c r="M76" s="15"/>
      <c r="N76" s="1423"/>
      <c r="O76" s="1409"/>
    </row>
    <row r="77" spans="1:15">
      <c r="A77" s="15" t="s">
        <v>117</v>
      </c>
      <c r="B77" s="14"/>
      <c r="C77" s="290" t="s">
        <v>54</v>
      </c>
      <c r="D77" s="290" t="s">
        <v>54</v>
      </c>
      <c r="E77" s="290" t="s">
        <v>54</v>
      </c>
      <c r="F77" s="15"/>
      <c r="G77" s="290" t="s">
        <v>54</v>
      </c>
      <c r="H77" s="290"/>
      <c r="I77" s="15"/>
      <c r="J77" s="290" t="s">
        <v>54</v>
      </c>
      <c r="K77" s="15"/>
      <c r="L77" s="290" t="s">
        <v>54</v>
      </c>
      <c r="M77" s="15"/>
      <c r="N77" s="1423"/>
      <c r="O77" s="1409"/>
    </row>
  </sheetData>
  <mergeCells count="142">
    <mergeCell ref="A2:P2"/>
    <mergeCell ref="A4:C5"/>
    <mergeCell ref="D4:D5"/>
    <mergeCell ref="E4:O4"/>
    <mergeCell ref="E5:F5"/>
    <mergeCell ref="G5:I5"/>
    <mergeCell ref="J5:L5"/>
    <mergeCell ref="M5:O5"/>
    <mergeCell ref="A6:C6"/>
    <mergeCell ref="E6:F6"/>
    <mergeCell ref="G6:I6"/>
    <mergeCell ref="J6:L6"/>
    <mergeCell ref="M6:O6"/>
    <mergeCell ref="A7:C7"/>
    <mergeCell ref="E7:F7"/>
    <mergeCell ref="G7:I7"/>
    <mergeCell ref="J7:L7"/>
    <mergeCell ref="M7:O7"/>
    <mergeCell ref="A9:BS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A11:AA12"/>
    <mergeCell ref="P11:P12"/>
    <mergeCell ref="Q11:Q12"/>
    <mergeCell ref="R11:S11"/>
    <mergeCell ref="T11:V11"/>
    <mergeCell ref="W11:X11"/>
    <mergeCell ref="Y11:Z11"/>
    <mergeCell ref="J11:J12"/>
    <mergeCell ref="K11:K12"/>
    <mergeCell ref="L11:L12"/>
    <mergeCell ref="M11:M12"/>
    <mergeCell ref="N11:N12"/>
    <mergeCell ref="O11:O12"/>
    <mergeCell ref="N21:O21"/>
    <mergeCell ref="N22:O22"/>
    <mergeCell ref="N23:O23"/>
    <mergeCell ref="N24:O24"/>
    <mergeCell ref="A26:BS26"/>
    <mergeCell ref="A19:A20"/>
    <mergeCell ref="B19:B20"/>
    <mergeCell ref="C19:C20"/>
    <mergeCell ref="D19:D20"/>
    <mergeCell ref="E19:F19"/>
    <mergeCell ref="G19:I19"/>
    <mergeCell ref="J19:K19"/>
    <mergeCell ref="L19:M19"/>
    <mergeCell ref="N19:O20"/>
    <mergeCell ref="A28:A29"/>
    <mergeCell ref="B28:B29"/>
    <mergeCell ref="C28:C29"/>
    <mergeCell ref="D28:D29"/>
    <mergeCell ref="E28:E29"/>
    <mergeCell ref="A35:A36"/>
    <mergeCell ref="B35:B36"/>
    <mergeCell ref="C35:C36"/>
    <mergeCell ref="D35:D36"/>
    <mergeCell ref="E35:F35"/>
    <mergeCell ref="G35:I35"/>
    <mergeCell ref="F28:F29"/>
    <mergeCell ref="G28:G29"/>
    <mergeCell ref="H28:H29"/>
    <mergeCell ref="I28:I29"/>
    <mergeCell ref="J35:K35"/>
    <mergeCell ref="L35:M35"/>
    <mergeCell ref="N35:O36"/>
    <mergeCell ref="N37:O37"/>
    <mergeCell ref="N38:O38"/>
    <mergeCell ref="N39:O39"/>
    <mergeCell ref="L28:L29"/>
    <mergeCell ref="M28:M29"/>
    <mergeCell ref="N28:N29"/>
    <mergeCell ref="O28:O29"/>
    <mergeCell ref="J28:J29"/>
    <mergeCell ref="K28:K29"/>
    <mergeCell ref="N40:O40"/>
    <mergeCell ref="N41:O41"/>
    <mergeCell ref="A45:A46"/>
    <mergeCell ref="B45:B46"/>
    <mergeCell ref="C45:C46"/>
    <mergeCell ref="D45:D46"/>
    <mergeCell ref="E45:E46"/>
    <mergeCell ref="F45:F46"/>
    <mergeCell ref="G45:G46"/>
    <mergeCell ref="H45:H46"/>
    <mergeCell ref="O45:O46"/>
    <mergeCell ref="I45:I46"/>
    <mergeCell ref="J45:J46"/>
    <mergeCell ref="K45:K46"/>
    <mergeCell ref="L45:L46"/>
    <mergeCell ref="M45:M46"/>
    <mergeCell ref="N45:N46"/>
    <mergeCell ref="A53:A54"/>
    <mergeCell ref="B53:B54"/>
    <mergeCell ref="C53:C54"/>
    <mergeCell ref="D53:D54"/>
    <mergeCell ref="E53:F53"/>
    <mergeCell ref="G53:I53"/>
    <mergeCell ref="J53:K53"/>
    <mergeCell ref="L53:M53"/>
    <mergeCell ref="N53:O54"/>
    <mergeCell ref="N55:O55"/>
    <mergeCell ref="N56:O56"/>
    <mergeCell ref="N57:O57"/>
    <mergeCell ref="N58:O58"/>
    <mergeCell ref="N59:O59"/>
    <mergeCell ref="A63:A64"/>
    <mergeCell ref="B63:B64"/>
    <mergeCell ref="C63:C64"/>
    <mergeCell ref="D63:D64"/>
    <mergeCell ref="E63:E64"/>
    <mergeCell ref="A71:A72"/>
    <mergeCell ref="B71:B72"/>
    <mergeCell ref="C71:C72"/>
    <mergeCell ref="D71:D72"/>
    <mergeCell ref="E71:F71"/>
    <mergeCell ref="G71:I71"/>
    <mergeCell ref="F63:F64"/>
    <mergeCell ref="G63:G64"/>
    <mergeCell ref="H63:H64"/>
    <mergeCell ref="I63:I64"/>
    <mergeCell ref="N76:O76"/>
    <mergeCell ref="N77:O77"/>
    <mergeCell ref="J71:K71"/>
    <mergeCell ref="L71:M71"/>
    <mergeCell ref="N71:O72"/>
    <mergeCell ref="N73:O73"/>
    <mergeCell ref="N74:O74"/>
    <mergeCell ref="N75:O75"/>
    <mergeCell ref="L63:L64"/>
    <mergeCell ref="M63:M64"/>
    <mergeCell ref="N63:N64"/>
    <mergeCell ref="O63:O64"/>
    <mergeCell ref="J63:J64"/>
    <mergeCell ref="K63:K64"/>
  </mergeCells>
  <pageMargins left="0.7" right="0.7" top="0.75" bottom="0.75" header="0.3" footer="0.3"/>
  <pageSetup paperSize="8" scale="90" fitToHeight="0" orientation="landscape" r:id="rId1"/>
  <rowBreaks count="1" manualBreakCount="1">
    <brk id="41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66"/>
  <sheetViews>
    <sheetView showGridLines="0" view="pageBreakPreview" zoomScale="110" zoomScaleNormal="100" zoomScaleSheetLayoutView="110" workbookViewId="0">
      <selection activeCell="A2" sqref="A2"/>
    </sheetView>
  </sheetViews>
  <sheetFormatPr defaultRowHeight="15"/>
  <cols>
    <col min="1" max="1" width="6.85546875" style="6" customWidth="1"/>
    <col min="2" max="2" width="46.7109375" style="6" customWidth="1"/>
    <col min="3" max="3" width="27.5703125" style="6" customWidth="1"/>
    <col min="4" max="4" width="11.85546875" style="6" customWidth="1"/>
    <col min="5" max="5" width="20.85546875" style="6" customWidth="1"/>
    <col min="6" max="6" width="20.140625" style="6" customWidth="1"/>
    <col min="7" max="7" width="21.7109375" style="6" customWidth="1"/>
    <col min="8" max="8" width="24.7109375" style="6" customWidth="1"/>
    <col min="9" max="16384" width="9.140625" style="6"/>
  </cols>
  <sheetData>
    <row r="1" spans="1:8">
      <c r="H1" s="1" t="s">
        <v>531</v>
      </c>
    </row>
    <row r="2" spans="1:8">
      <c r="A2" s="2" t="s">
        <v>532</v>
      </c>
    </row>
    <row r="4" spans="1:8" ht="15.75">
      <c r="A4" s="1470" t="s">
        <v>0</v>
      </c>
      <c r="B4" s="1471"/>
      <c r="C4" s="1472"/>
      <c r="D4" s="1399" t="s">
        <v>1</v>
      </c>
      <c r="E4" s="1419" t="s">
        <v>152</v>
      </c>
      <c r="F4" s="1420"/>
      <c r="G4" s="1420"/>
      <c r="H4" s="1420"/>
    </row>
    <row r="5" spans="1:8" ht="47.25">
      <c r="A5" s="1473"/>
      <c r="B5" s="1474"/>
      <c r="C5" s="1475"/>
      <c r="D5" s="1476"/>
      <c r="E5" s="180" t="s">
        <v>300</v>
      </c>
      <c r="F5" s="180" t="s">
        <v>301</v>
      </c>
      <c r="G5" s="180" t="s">
        <v>302</v>
      </c>
      <c r="H5" s="180" t="s">
        <v>303</v>
      </c>
    </row>
    <row r="6" spans="1:8" ht="21.75" customHeight="1">
      <c r="A6" s="1467" t="s">
        <v>533</v>
      </c>
      <c r="B6" s="1468"/>
      <c r="C6" s="1469"/>
      <c r="D6" s="12"/>
      <c r="E6" s="182"/>
      <c r="F6" s="182"/>
      <c r="G6" s="182"/>
      <c r="H6" s="182"/>
    </row>
    <row r="7" spans="1:8" ht="27.75" customHeight="1">
      <c r="A7" s="1467" t="s">
        <v>534</v>
      </c>
      <c r="B7" s="1468"/>
      <c r="C7" s="1469"/>
      <c r="D7" s="12"/>
      <c r="E7" s="182"/>
      <c r="F7" s="182"/>
      <c r="G7" s="182"/>
      <c r="H7" s="182"/>
    </row>
    <row r="8" spans="1:8" ht="35.25" customHeight="1">
      <c r="A8" s="1467" t="s">
        <v>535</v>
      </c>
      <c r="B8" s="1468"/>
      <c r="C8" s="1469"/>
      <c r="D8" s="12"/>
      <c r="E8" s="182"/>
      <c r="F8" s="182"/>
      <c r="G8" s="182"/>
      <c r="H8" s="182"/>
    </row>
    <row r="9" spans="1:8" ht="14.25" customHeight="1"/>
    <row r="10" spans="1:8" s="296" customFormat="1" ht="15.75">
      <c r="A10" s="177" t="s">
        <v>536</v>
      </c>
      <c r="D10" s="183"/>
      <c r="E10" s="183"/>
      <c r="F10" s="183"/>
      <c r="G10" s="183"/>
      <c r="H10" s="183"/>
    </row>
    <row r="11" spans="1:8" s="296" customFormat="1" ht="15.75">
      <c r="A11" s="177" t="s">
        <v>537</v>
      </c>
      <c r="D11" s="183"/>
      <c r="E11" s="183"/>
      <c r="F11" s="183"/>
      <c r="G11" s="183"/>
      <c r="H11" s="183"/>
    </row>
    <row r="12" spans="1:8" ht="11.25" customHeight="1">
      <c r="A12" s="2"/>
      <c r="D12" s="183"/>
      <c r="E12" s="183"/>
      <c r="F12" s="183"/>
      <c r="G12" s="183"/>
      <c r="H12" s="183"/>
    </row>
    <row r="13" spans="1:8" ht="50.25" customHeight="1">
      <c r="A13" s="273" t="s">
        <v>309</v>
      </c>
      <c r="B13" s="297" t="s">
        <v>0</v>
      </c>
      <c r="C13" s="1461" t="s">
        <v>538</v>
      </c>
      <c r="D13" s="1136"/>
      <c r="E13" s="180" t="s">
        <v>539</v>
      </c>
      <c r="F13" s="297" t="s">
        <v>540</v>
      </c>
      <c r="G13" s="297" t="s">
        <v>541</v>
      </c>
      <c r="H13" s="297" t="s">
        <v>542</v>
      </c>
    </row>
    <row r="14" spans="1:8" s="299" customFormat="1">
      <c r="A14" s="14">
        <v>1</v>
      </c>
      <c r="B14" s="298">
        <v>2</v>
      </c>
      <c r="C14" s="1461">
        <v>3</v>
      </c>
      <c r="D14" s="1136"/>
      <c r="E14" s="298">
        <v>4</v>
      </c>
      <c r="F14" s="298">
        <v>5</v>
      </c>
      <c r="G14" s="298">
        <v>6</v>
      </c>
      <c r="H14" s="298">
        <v>7</v>
      </c>
    </row>
    <row r="15" spans="1:8" ht="19.5" customHeight="1">
      <c r="A15" s="11"/>
      <c r="B15" s="300" t="s">
        <v>543</v>
      </c>
      <c r="C15" s="1460"/>
      <c r="D15" s="1136"/>
      <c r="E15" s="180">
        <v>862</v>
      </c>
      <c r="F15" s="301"/>
      <c r="G15" s="301"/>
      <c r="H15" s="301"/>
    </row>
    <row r="16" spans="1:8" ht="15.75">
      <c r="A16" s="13"/>
      <c r="B16" s="302" t="s">
        <v>3</v>
      </c>
      <c r="C16" s="1460"/>
      <c r="D16" s="1136"/>
      <c r="E16" s="303"/>
      <c r="F16" s="301"/>
      <c r="G16" s="301"/>
      <c r="H16" s="301"/>
    </row>
    <row r="17" spans="1:8" ht="15.75">
      <c r="A17" s="13"/>
      <c r="B17" s="304"/>
      <c r="C17" s="1460"/>
      <c r="D17" s="1136"/>
      <c r="E17" s="303"/>
      <c r="F17" s="301"/>
      <c r="G17" s="301"/>
      <c r="H17" s="301"/>
    </row>
    <row r="18" spans="1:8" ht="28.5" customHeight="1">
      <c r="A18" s="13"/>
      <c r="B18" s="300" t="s">
        <v>544</v>
      </c>
      <c r="C18" s="1460"/>
      <c r="D18" s="1136"/>
      <c r="E18" s="180">
        <v>810</v>
      </c>
      <c r="F18" s="301"/>
      <c r="G18" s="301"/>
      <c r="H18" s="301"/>
    </row>
    <row r="19" spans="1:8" ht="15.75">
      <c r="A19" s="13"/>
      <c r="B19" s="302" t="s">
        <v>3</v>
      </c>
      <c r="C19" s="1460"/>
      <c r="D19" s="1136"/>
      <c r="E19" s="303"/>
      <c r="F19" s="301"/>
      <c r="G19" s="301"/>
      <c r="H19" s="301"/>
    </row>
    <row r="20" spans="1:8" ht="15.75">
      <c r="A20" s="13"/>
      <c r="B20" s="304"/>
      <c r="C20" s="1460"/>
      <c r="D20" s="1136"/>
      <c r="E20" s="303"/>
      <c r="F20" s="301"/>
      <c r="G20" s="301"/>
      <c r="H20" s="301"/>
    </row>
    <row r="21" spans="1:8" ht="42.75" customHeight="1">
      <c r="A21" s="13"/>
      <c r="B21" s="300" t="s">
        <v>535</v>
      </c>
      <c r="C21" s="1460"/>
      <c r="D21" s="1136"/>
      <c r="E21" s="180">
        <v>863</v>
      </c>
      <c r="F21" s="301"/>
      <c r="G21" s="301"/>
      <c r="H21" s="301"/>
    </row>
    <row r="22" spans="1:8" ht="15.75">
      <c r="A22" s="13"/>
      <c r="B22" s="302" t="s">
        <v>3</v>
      </c>
      <c r="C22" s="1460"/>
      <c r="D22" s="1136"/>
      <c r="E22" s="303"/>
      <c r="F22" s="301"/>
      <c r="G22" s="301"/>
      <c r="H22" s="301"/>
    </row>
    <row r="23" spans="1:8" ht="15.75">
      <c r="A23" s="13"/>
      <c r="B23" s="304"/>
      <c r="C23" s="1460"/>
      <c r="D23" s="1136"/>
      <c r="E23" s="303"/>
      <c r="F23" s="301"/>
      <c r="G23" s="301"/>
      <c r="H23" s="301"/>
    </row>
    <row r="25" spans="1:8">
      <c r="A25" s="1465" t="s">
        <v>545</v>
      </c>
      <c r="B25" s="1466"/>
      <c r="C25" s="1466"/>
      <c r="D25" s="1466"/>
      <c r="E25" s="1466"/>
      <c r="F25" s="1466"/>
      <c r="G25" s="1466"/>
      <c r="H25" s="1466"/>
    </row>
    <row r="26" spans="1:8">
      <c r="A26" s="305"/>
      <c r="B26" s="306"/>
      <c r="C26" s="306"/>
      <c r="D26" s="306"/>
      <c r="E26" s="306"/>
      <c r="F26" s="306"/>
      <c r="G26" s="306"/>
      <c r="H26" s="306"/>
    </row>
    <row r="27" spans="1:8" ht="50.25" customHeight="1">
      <c r="A27" s="273" t="s">
        <v>309</v>
      </c>
      <c r="B27" s="297" t="s">
        <v>0</v>
      </c>
      <c r="C27" s="1461" t="s">
        <v>538</v>
      </c>
      <c r="D27" s="1136"/>
      <c r="E27" s="180" t="s">
        <v>539</v>
      </c>
      <c r="F27" s="297" t="s">
        <v>540</v>
      </c>
      <c r="G27" s="297" t="s">
        <v>541</v>
      </c>
      <c r="H27" s="297" t="s">
        <v>542</v>
      </c>
    </row>
    <row r="28" spans="1:8" s="299" customFormat="1">
      <c r="A28" s="14">
        <v>1</v>
      </c>
      <c r="B28" s="298">
        <v>2</v>
      </c>
      <c r="C28" s="1461">
        <v>3</v>
      </c>
      <c r="D28" s="1136"/>
      <c r="E28" s="298">
        <v>4</v>
      </c>
      <c r="F28" s="298">
        <v>5</v>
      </c>
      <c r="G28" s="298">
        <v>6</v>
      </c>
      <c r="H28" s="298">
        <v>7</v>
      </c>
    </row>
    <row r="29" spans="1:8" ht="19.5" customHeight="1">
      <c r="A29" s="11"/>
      <c r="B29" s="300" t="s">
        <v>543</v>
      </c>
      <c r="C29" s="1460"/>
      <c r="D29" s="1136"/>
      <c r="E29" s="180">
        <v>862</v>
      </c>
      <c r="F29" s="301"/>
      <c r="G29" s="301"/>
      <c r="H29" s="301"/>
    </row>
    <row r="30" spans="1:8" ht="15.75">
      <c r="A30" s="13"/>
      <c r="B30" s="302" t="s">
        <v>3</v>
      </c>
      <c r="C30" s="1460"/>
      <c r="D30" s="1136"/>
      <c r="E30" s="303"/>
      <c r="F30" s="301"/>
      <c r="G30" s="301"/>
      <c r="H30" s="301"/>
    </row>
    <row r="31" spans="1:8" ht="15.75">
      <c r="A31" s="13"/>
      <c r="B31" s="304"/>
      <c r="C31" s="1460"/>
      <c r="D31" s="1136"/>
      <c r="E31" s="303"/>
      <c r="F31" s="301"/>
      <c r="G31" s="301"/>
      <c r="H31" s="301"/>
    </row>
    <row r="32" spans="1:8" ht="28.5" customHeight="1">
      <c r="A32" s="13"/>
      <c r="B32" s="300" t="s">
        <v>544</v>
      </c>
      <c r="C32" s="1460"/>
      <c r="D32" s="1136"/>
      <c r="E32" s="180">
        <v>810</v>
      </c>
      <c r="F32" s="301"/>
      <c r="G32" s="301"/>
      <c r="H32" s="301"/>
    </row>
    <row r="33" spans="1:8" ht="15.75">
      <c r="A33" s="13"/>
      <c r="B33" s="302" t="s">
        <v>3</v>
      </c>
      <c r="C33" s="1460"/>
      <c r="D33" s="1136"/>
      <c r="E33" s="303"/>
      <c r="F33" s="301"/>
      <c r="G33" s="301"/>
      <c r="H33" s="301"/>
    </row>
    <row r="34" spans="1:8" ht="15.75">
      <c r="A34" s="13"/>
      <c r="B34" s="304"/>
      <c r="C34" s="1460"/>
      <c r="D34" s="1136"/>
      <c r="E34" s="303"/>
      <c r="F34" s="301"/>
      <c r="G34" s="301"/>
      <c r="H34" s="301"/>
    </row>
    <row r="35" spans="1:8" ht="42.75" customHeight="1">
      <c r="A35" s="13"/>
      <c r="B35" s="300" t="s">
        <v>535</v>
      </c>
      <c r="C35" s="1460"/>
      <c r="D35" s="1136"/>
      <c r="E35" s="180">
        <v>863</v>
      </c>
      <c r="F35" s="301"/>
      <c r="G35" s="301"/>
      <c r="H35" s="301"/>
    </row>
    <row r="36" spans="1:8" ht="15.75">
      <c r="A36" s="13"/>
      <c r="B36" s="302" t="s">
        <v>3</v>
      </c>
      <c r="C36" s="1460"/>
      <c r="D36" s="1136"/>
      <c r="E36" s="303"/>
      <c r="F36" s="301"/>
      <c r="G36" s="301"/>
      <c r="H36" s="301"/>
    </row>
    <row r="37" spans="1:8" ht="15.75">
      <c r="A37" s="13"/>
      <c r="B37" s="304"/>
      <c r="C37" s="1460"/>
      <c r="D37" s="1136"/>
      <c r="E37" s="303"/>
      <c r="F37" s="301"/>
      <c r="G37" s="301"/>
      <c r="H37" s="301"/>
    </row>
    <row r="38" spans="1:8" ht="8.25" customHeight="1">
      <c r="A38" s="307"/>
      <c r="B38" s="308"/>
      <c r="C38" s="308"/>
      <c r="D38" s="308"/>
      <c r="E38" s="309"/>
      <c r="F38" s="310"/>
      <c r="G38" s="310"/>
      <c r="H38" s="310"/>
    </row>
    <row r="39" spans="1:8" ht="36" customHeight="1">
      <c r="A39" s="1465" t="s">
        <v>546</v>
      </c>
      <c r="B39" s="1466"/>
      <c r="C39" s="1466"/>
      <c r="D39" s="1466"/>
      <c r="E39" s="1466"/>
      <c r="F39" s="1466"/>
      <c r="G39" s="1466"/>
      <c r="H39" s="1466"/>
    </row>
    <row r="40" spans="1:8" ht="6.75" customHeight="1">
      <c r="A40" s="311"/>
      <c r="B40" s="312"/>
      <c r="C40" s="312"/>
      <c r="D40" s="312"/>
      <c r="E40" s="312"/>
      <c r="F40" s="312"/>
      <c r="G40" s="312"/>
      <c r="H40" s="312"/>
    </row>
    <row r="41" spans="1:8">
      <c r="A41" s="305"/>
      <c r="B41" s="306"/>
      <c r="C41" s="306"/>
      <c r="D41" s="306"/>
      <c r="E41" s="306"/>
      <c r="F41" s="306"/>
      <c r="G41" s="306"/>
      <c r="H41" s="306"/>
    </row>
    <row r="42" spans="1:8" ht="50.25" customHeight="1">
      <c r="A42" s="273" t="s">
        <v>309</v>
      </c>
      <c r="B42" s="297" t="s">
        <v>0</v>
      </c>
      <c r="C42" s="1461" t="s">
        <v>538</v>
      </c>
      <c r="D42" s="1136"/>
      <c r="E42" s="180" t="s">
        <v>539</v>
      </c>
      <c r="F42" s="297" t="s">
        <v>540</v>
      </c>
      <c r="G42" s="297" t="s">
        <v>541</v>
      </c>
      <c r="H42" s="297" t="s">
        <v>542</v>
      </c>
    </row>
    <row r="43" spans="1:8" s="299" customFormat="1">
      <c r="A43" s="14">
        <v>1</v>
      </c>
      <c r="B43" s="298">
        <v>2</v>
      </c>
      <c r="C43" s="1461">
        <v>3</v>
      </c>
      <c r="D43" s="1136"/>
      <c r="E43" s="298">
        <v>4</v>
      </c>
      <c r="F43" s="298">
        <v>5</v>
      </c>
      <c r="G43" s="298">
        <v>6</v>
      </c>
      <c r="H43" s="298">
        <v>7</v>
      </c>
    </row>
    <row r="44" spans="1:8" ht="19.5" customHeight="1">
      <c r="A44" s="11"/>
      <c r="B44" s="300" t="s">
        <v>543</v>
      </c>
      <c r="C44" s="1460"/>
      <c r="D44" s="1136"/>
      <c r="E44" s="180">
        <v>862</v>
      </c>
      <c r="F44" s="301"/>
      <c r="G44" s="301"/>
      <c r="H44" s="301"/>
    </row>
    <row r="45" spans="1:8" ht="15.75">
      <c r="A45" s="13"/>
      <c r="B45" s="302" t="s">
        <v>3</v>
      </c>
      <c r="C45" s="1460"/>
      <c r="D45" s="1136"/>
      <c r="E45" s="303"/>
      <c r="F45" s="301"/>
      <c r="G45" s="301"/>
      <c r="H45" s="301"/>
    </row>
    <row r="46" spans="1:8" ht="15.75">
      <c r="A46" s="13"/>
      <c r="B46" s="304"/>
      <c r="C46" s="1460"/>
      <c r="D46" s="1136"/>
      <c r="E46" s="303"/>
      <c r="F46" s="301"/>
      <c r="G46" s="301"/>
      <c r="H46" s="301"/>
    </row>
    <row r="47" spans="1:8" ht="28.5" customHeight="1">
      <c r="A47" s="13"/>
      <c r="B47" s="300" t="s">
        <v>544</v>
      </c>
      <c r="C47" s="1460"/>
      <c r="D47" s="1136"/>
      <c r="E47" s="180">
        <v>810</v>
      </c>
      <c r="F47" s="301"/>
      <c r="G47" s="301"/>
      <c r="H47" s="301"/>
    </row>
    <row r="48" spans="1:8" ht="15.75">
      <c r="A48" s="13"/>
      <c r="B48" s="302" t="s">
        <v>3</v>
      </c>
      <c r="C48" s="1460"/>
      <c r="D48" s="1136"/>
      <c r="E48" s="303"/>
      <c r="F48" s="301"/>
      <c r="G48" s="301"/>
      <c r="H48" s="301"/>
    </row>
    <row r="49" spans="1:8" ht="15.75">
      <c r="A49" s="13"/>
      <c r="B49" s="304"/>
      <c r="C49" s="1460"/>
      <c r="D49" s="1136"/>
      <c r="E49" s="303"/>
      <c r="F49" s="301"/>
      <c r="G49" s="301"/>
      <c r="H49" s="301"/>
    </row>
    <row r="50" spans="1:8" ht="42.75" customHeight="1">
      <c r="A50" s="13"/>
      <c r="B50" s="300" t="s">
        <v>535</v>
      </c>
      <c r="C50" s="1460"/>
      <c r="D50" s="1136"/>
      <c r="E50" s="180">
        <v>863</v>
      </c>
      <c r="F50" s="301"/>
      <c r="G50" s="301"/>
      <c r="H50" s="301"/>
    </row>
    <row r="51" spans="1:8" ht="15.75">
      <c r="A51" s="13"/>
      <c r="B51" s="302" t="s">
        <v>3</v>
      </c>
      <c r="C51" s="1460"/>
      <c r="D51" s="1136"/>
      <c r="E51" s="303"/>
      <c r="F51" s="301"/>
      <c r="G51" s="301"/>
      <c r="H51" s="301"/>
    </row>
    <row r="52" spans="1:8" ht="15.75">
      <c r="A52" s="13"/>
      <c r="B52" s="304"/>
      <c r="C52" s="1460"/>
      <c r="D52" s="1136"/>
      <c r="E52" s="303"/>
      <c r="F52" s="301"/>
      <c r="G52" s="301"/>
      <c r="H52" s="301"/>
    </row>
    <row r="53" spans="1:8" ht="9.75" customHeight="1"/>
    <row r="54" spans="1:8" ht="16.5" customHeight="1">
      <c r="A54" s="1463" t="s">
        <v>547</v>
      </c>
      <c r="B54" s="1464"/>
      <c r="C54" s="1464"/>
      <c r="D54" s="1464"/>
      <c r="E54" s="1464"/>
      <c r="F54" s="1464"/>
      <c r="G54" s="1464"/>
      <c r="H54" s="1464"/>
    </row>
    <row r="55" spans="1:8" ht="15.75">
      <c r="A55" s="273"/>
      <c r="B55" s="1460"/>
      <c r="C55" s="1461"/>
      <c r="D55" s="1462"/>
      <c r="E55" s="180"/>
      <c r="F55" s="297"/>
      <c r="G55" s="297"/>
      <c r="H55" s="297"/>
    </row>
    <row r="56" spans="1:8" ht="50.25" customHeight="1">
      <c r="A56" s="273" t="s">
        <v>309</v>
      </c>
      <c r="B56" s="297" t="s">
        <v>0</v>
      </c>
      <c r="C56" s="1461" t="s">
        <v>538</v>
      </c>
      <c r="D56" s="1136"/>
      <c r="E56" s="180" t="s">
        <v>539</v>
      </c>
      <c r="F56" s="297" t="s">
        <v>540</v>
      </c>
      <c r="G56" s="297" t="s">
        <v>541</v>
      </c>
      <c r="H56" s="297" t="s">
        <v>542</v>
      </c>
    </row>
    <row r="57" spans="1:8" s="299" customFormat="1">
      <c r="A57" s="14">
        <v>1</v>
      </c>
      <c r="B57" s="298">
        <v>2</v>
      </c>
      <c r="C57" s="1461">
        <v>3</v>
      </c>
      <c r="D57" s="1136"/>
      <c r="E57" s="298">
        <v>4</v>
      </c>
      <c r="F57" s="298">
        <v>5</v>
      </c>
      <c r="G57" s="298">
        <v>6</v>
      </c>
      <c r="H57" s="298">
        <v>7</v>
      </c>
    </row>
    <row r="58" spans="1:8" ht="19.5" customHeight="1">
      <c r="A58" s="11"/>
      <c r="B58" s="300" t="s">
        <v>543</v>
      </c>
      <c r="C58" s="1460"/>
      <c r="D58" s="1136"/>
      <c r="E58" s="180">
        <v>862</v>
      </c>
      <c r="F58" s="301"/>
      <c r="G58" s="301"/>
      <c r="H58" s="301"/>
    </row>
    <row r="59" spans="1:8" ht="15.75">
      <c r="A59" s="13"/>
      <c r="B59" s="302" t="s">
        <v>3</v>
      </c>
      <c r="C59" s="1460"/>
      <c r="D59" s="1136"/>
      <c r="E59" s="303"/>
      <c r="F59" s="301"/>
      <c r="G59" s="301"/>
      <c r="H59" s="301"/>
    </row>
    <row r="60" spans="1:8" ht="15.75">
      <c r="A60" s="13"/>
      <c r="B60" s="304"/>
      <c r="C60" s="1460"/>
      <c r="D60" s="1136"/>
      <c r="E60" s="303"/>
      <c r="F60" s="301"/>
      <c r="G60" s="301"/>
      <c r="H60" s="301"/>
    </row>
    <row r="61" spans="1:8" ht="28.5" customHeight="1">
      <c r="A61" s="13"/>
      <c r="B61" s="300" t="s">
        <v>544</v>
      </c>
      <c r="C61" s="1460"/>
      <c r="D61" s="1136"/>
      <c r="E61" s="180">
        <v>810</v>
      </c>
      <c r="F61" s="301"/>
      <c r="G61" s="301"/>
      <c r="H61" s="301"/>
    </row>
    <row r="62" spans="1:8" ht="15.75">
      <c r="A62" s="13"/>
      <c r="B62" s="302" t="s">
        <v>3</v>
      </c>
      <c r="C62" s="1460"/>
      <c r="D62" s="1136"/>
      <c r="E62" s="303"/>
      <c r="F62" s="301"/>
      <c r="G62" s="301"/>
      <c r="H62" s="301"/>
    </row>
    <row r="63" spans="1:8" ht="15.75">
      <c r="A63" s="13"/>
      <c r="B63" s="304"/>
      <c r="C63" s="1460"/>
      <c r="D63" s="1136"/>
      <c r="E63" s="303"/>
      <c r="F63" s="301"/>
      <c r="G63" s="301"/>
      <c r="H63" s="301"/>
    </row>
    <row r="64" spans="1:8" ht="42.75" customHeight="1">
      <c r="A64" s="13"/>
      <c r="B64" s="300" t="s">
        <v>535</v>
      </c>
      <c r="C64" s="1460"/>
      <c r="D64" s="1136"/>
      <c r="E64" s="180">
        <v>863</v>
      </c>
      <c r="F64" s="301"/>
      <c r="G64" s="301"/>
      <c r="H64" s="301"/>
    </row>
    <row r="65" spans="1:8" ht="15.75">
      <c r="A65" s="13"/>
      <c r="B65" s="302" t="s">
        <v>3</v>
      </c>
      <c r="C65" s="1460"/>
      <c r="D65" s="1136"/>
      <c r="E65" s="303"/>
      <c r="F65" s="301"/>
      <c r="G65" s="301"/>
      <c r="H65" s="301"/>
    </row>
    <row r="66" spans="1:8" ht="15.75">
      <c r="A66" s="13"/>
      <c r="B66" s="304"/>
      <c r="C66" s="1460"/>
      <c r="D66" s="1136"/>
      <c r="E66" s="303"/>
      <c r="F66" s="301"/>
      <c r="G66" s="301"/>
      <c r="H66" s="301"/>
    </row>
  </sheetData>
  <mergeCells count="54">
    <mergeCell ref="A8:C8"/>
    <mergeCell ref="A4:C5"/>
    <mergeCell ref="D4:D5"/>
    <mergeCell ref="E4:H4"/>
    <mergeCell ref="A6:C6"/>
    <mergeCell ref="A7:C7"/>
    <mergeCell ref="A25:H25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39:H39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A54:H54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66:D66"/>
    <mergeCell ref="B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</mergeCells>
  <printOptions horizontalCentered="1"/>
  <pageMargins left="0.78740157480314965" right="0.39370078740157483" top="0.78740157480314965" bottom="0.78740157480314965" header="0.31496062992125984" footer="0.31496062992125984"/>
  <pageSetup paperSize="8" scale="98" orientation="landscape" r:id="rId1"/>
  <headerFooter>
    <oddHeader>&amp;C8</oddHeader>
  </headerFooter>
  <rowBreaks count="2" manualBreakCount="2">
    <brk id="23" max="7" man="1"/>
    <brk id="38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G72"/>
  <sheetViews>
    <sheetView view="pageBreakPreview" zoomScale="90" zoomScaleNormal="100" zoomScaleSheetLayoutView="90" workbookViewId="0">
      <selection sqref="A1:G24"/>
    </sheetView>
  </sheetViews>
  <sheetFormatPr defaultRowHeight="15"/>
  <cols>
    <col min="1" max="1" width="9.140625" style="6"/>
    <col min="2" max="2" width="65.140625" style="6" customWidth="1"/>
    <col min="3" max="3" width="10" style="6" customWidth="1"/>
    <col min="4" max="5" width="28" style="6" customWidth="1"/>
    <col min="6" max="6" width="27.140625" style="6" customWidth="1"/>
    <col min="7" max="7" width="28.28515625" style="6" customWidth="1"/>
    <col min="8" max="16384" width="9.140625" style="6"/>
  </cols>
  <sheetData>
    <row r="1" spans="1:7" ht="15.75" customHeight="1">
      <c r="G1" s="313" t="s">
        <v>548</v>
      </c>
    </row>
    <row r="2" spans="1:7" ht="15.75">
      <c r="A2" s="1481" t="s">
        <v>549</v>
      </c>
      <c r="B2" s="1482"/>
      <c r="C2" s="1482"/>
      <c r="D2" s="1482"/>
      <c r="E2" s="1482"/>
      <c r="F2" s="1482"/>
      <c r="G2" s="1482"/>
    </row>
    <row r="3" spans="1:7" ht="15.75">
      <c r="A3" s="314"/>
      <c r="B3" s="315"/>
      <c r="C3" s="315"/>
      <c r="D3" s="315"/>
      <c r="E3" s="315"/>
      <c r="F3" s="315"/>
      <c r="G3" s="315"/>
    </row>
    <row r="4" spans="1:7" ht="15.75">
      <c r="A4" s="1483" t="s">
        <v>0</v>
      </c>
      <c r="B4" s="1484"/>
      <c r="C4" s="1487" t="s">
        <v>1</v>
      </c>
      <c r="D4" s="1489" t="s">
        <v>152</v>
      </c>
      <c r="E4" s="1490"/>
      <c r="F4" s="1490"/>
      <c r="G4" s="1490"/>
    </row>
    <row r="5" spans="1:7" ht="47.25">
      <c r="A5" s="1485"/>
      <c r="B5" s="1486"/>
      <c r="C5" s="1488"/>
      <c r="D5" s="728" t="s">
        <v>1068</v>
      </c>
      <c r="E5" s="728" t="s">
        <v>1069</v>
      </c>
      <c r="F5" s="743" t="s">
        <v>302</v>
      </c>
      <c r="G5" s="743" t="s">
        <v>303</v>
      </c>
    </row>
    <row r="6" spans="1:7" ht="24" customHeight="1">
      <c r="A6" s="1477" t="s">
        <v>550</v>
      </c>
      <c r="B6" s="1478"/>
      <c r="C6" s="12"/>
      <c r="D6" s="681">
        <f>'Раздел 1'!E87</f>
        <v>1600000</v>
      </c>
      <c r="E6" s="182"/>
      <c r="F6" s="182"/>
      <c r="G6" s="182"/>
    </row>
    <row r="7" spans="1:7" ht="30.75" customHeight="1">
      <c r="A7" s="1477" t="s">
        <v>551</v>
      </c>
      <c r="B7" s="1478"/>
      <c r="C7" s="12"/>
      <c r="D7" s="182"/>
      <c r="E7" s="182"/>
      <c r="F7" s="182"/>
      <c r="G7" s="182"/>
    </row>
    <row r="8" spans="1:7" ht="32.25" customHeight="1">
      <c r="A8" s="1477" t="s">
        <v>552</v>
      </c>
      <c r="B8" s="1478"/>
      <c r="C8" s="12"/>
      <c r="D8" s="182"/>
      <c r="E8" s="182"/>
      <c r="F8" s="182"/>
      <c r="G8" s="182"/>
    </row>
    <row r="9" spans="1:7" ht="15.75">
      <c r="A9" s="316"/>
      <c r="B9" s="316"/>
      <c r="C9" s="317"/>
      <c r="D9" s="318"/>
      <c r="E9" s="318"/>
      <c r="F9" s="318"/>
      <c r="G9" s="318"/>
    </row>
    <row r="10" spans="1:7" ht="15.75">
      <c r="A10" s="1479" t="s">
        <v>1070</v>
      </c>
      <c r="B10" s="1480"/>
      <c r="C10" s="1480"/>
      <c r="D10" s="1480"/>
      <c r="E10" s="1480"/>
      <c r="F10" s="1480"/>
      <c r="G10" s="1480"/>
    </row>
    <row r="11" spans="1:7" ht="15.75">
      <c r="A11" s="319"/>
      <c r="B11" s="320"/>
      <c r="C11" s="320"/>
      <c r="D11" s="320"/>
      <c r="E11" s="320"/>
      <c r="F11" s="320"/>
      <c r="G11" s="320"/>
    </row>
    <row r="12" spans="1:7" ht="73.5" customHeight="1">
      <c r="A12" s="184" t="s">
        <v>309</v>
      </c>
      <c r="B12" s="184" t="s">
        <v>553</v>
      </c>
      <c r="C12" s="184" t="s">
        <v>1</v>
      </c>
      <c r="D12" s="184" t="s">
        <v>554</v>
      </c>
      <c r="E12" s="184" t="s">
        <v>555</v>
      </c>
      <c r="F12" s="184" t="s">
        <v>556</v>
      </c>
      <c r="G12" s="184" t="s">
        <v>557</v>
      </c>
    </row>
    <row r="13" spans="1:7" ht="15.75">
      <c r="A13" s="273">
        <v>1</v>
      </c>
      <c r="B13" s="273">
        <v>2</v>
      </c>
      <c r="C13" s="273">
        <v>3</v>
      </c>
      <c r="D13" s="273">
        <v>4</v>
      </c>
      <c r="E13" s="273">
        <v>5</v>
      </c>
      <c r="F13" s="273">
        <v>6</v>
      </c>
      <c r="G13" s="273">
        <v>7</v>
      </c>
    </row>
    <row r="14" spans="1:7" ht="22.5" customHeight="1">
      <c r="A14" s="273"/>
      <c r="B14" s="321" t="s">
        <v>558</v>
      </c>
      <c r="C14" s="321"/>
      <c r="D14" s="683">
        <v>10</v>
      </c>
      <c r="E14" s="683">
        <v>12</v>
      </c>
      <c r="F14" s="683">
        <v>448</v>
      </c>
      <c r="G14" s="684">
        <f>F14*E14*D14</f>
        <v>53760</v>
      </c>
    </row>
    <row r="15" spans="1:7" ht="50.25" customHeight="1">
      <c r="A15" s="273"/>
      <c r="B15" s="321" t="s">
        <v>559</v>
      </c>
      <c r="C15" s="321"/>
      <c r="D15" s="685">
        <v>10</v>
      </c>
      <c r="E15" s="685">
        <v>12</v>
      </c>
      <c r="F15" s="684">
        <v>115.33329999999999</v>
      </c>
      <c r="G15" s="684">
        <f>F15*E15*D15</f>
        <v>13839.995999999999</v>
      </c>
    </row>
    <row r="16" spans="1:7" ht="25.5" customHeight="1">
      <c r="A16" s="273"/>
      <c r="B16" s="321" t="s">
        <v>560</v>
      </c>
      <c r="C16" s="321"/>
      <c r="D16" s="184">
        <v>30</v>
      </c>
      <c r="E16" s="184">
        <v>12</v>
      </c>
      <c r="F16" s="687">
        <v>1490</v>
      </c>
      <c r="G16" s="684">
        <f>F16*E16*D16</f>
        <v>536400</v>
      </c>
    </row>
    <row r="17" spans="1:7" ht="43.5" customHeight="1">
      <c r="A17" s="273"/>
      <c r="B17" s="321" t="s">
        <v>561</v>
      </c>
      <c r="C17" s="321"/>
      <c r="D17" s="273"/>
      <c r="E17" s="686"/>
      <c r="F17" s="273"/>
      <c r="G17" s="273"/>
    </row>
    <row r="18" spans="1:7" ht="31.5">
      <c r="A18" s="273"/>
      <c r="B18" s="321" t="s">
        <v>562</v>
      </c>
      <c r="C18" s="321"/>
      <c r="D18" s="321"/>
      <c r="E18" s="321"/>
      <c r="F18" s="321"/>
      <c r="G18" s="321"/>
    </row>
    <row r="19" spans="1:7" ht="15.75">
      <c r="A19" s="273"/>
      <c r="B19" s="322" t="s">
        <v>563</v>
      </c>
      <c r="C19" s="322"/>
      <c r="D19" s="321"/>
      <c r="E19" s="321"/>
      <c r="F19" s="321"/>
      <c r="G19" s="321"/>
    </row>
    <row r="20" spans="1:7" ht="16.5">
      <c r="A20" s="273"/>
      <c r="B20" s="321" t="s">
        <v>564</v>
      </c>
      <c r="C20" s="321"/>
      <c r="D20" s="683">
        <v>2</v>
      </c>
      <c r="E20" s="683">
        <v>12</v>
      </c>
      <c r="F20" s="684">
        <v>41500</v>
      </c>
      <c r="G20" s="684">
        <f>F20*E20*D20</f>
        <v>996000</v>
      </c>
    </row>
    <row r="21" spans="1:7" ht="15.75">
      <c r="A21" s="273"/>
      <c r="B21" s="321" t="s">
        <v>565</v>
      </c>
      <c r="C21" s="321"/>
      <c r="D21" s="321"/>
      <c r="E21" s="321"/>
      <c r="F21" s="321"/>
      <c r="G21" s="321"/>
    </row>
    <row r="22" spans="1:7" ht="15.75">
      <c r="A22" s="273"/>
      <c r="B22" s="321"/>
      <c r="C22" s="321"/>
      <c r="D22" s="321"/>
      <c r="E22" s="321"/>
      <c r="F22" s="321"/>
      <c r="G22" s="321"/>
    </row>
    <row r="23" spans="1:7" ht="15.75">
      <c r="A23" s="273"/>
      <c r="B23" s="321"/>
      <c r="C23" s="321"/>
      <c r="D23" s="321"/>
      <c r="E23" s="321"/>
      <c r="F23" s="321"/>
      <c r="G23" s="321"/>
    </row>
    <row r="24" spans="1:7" ht="16.5">
      <c r="A24" s="321"/>
      <c r="B24" s="323" t="s">
        <v>117</v>
      </c>
      <c r="C24" s="323"/>
      <c r="D24" s="273" t="s">
        <v>54</v>
      </c>
      <c r="E24" s="273" t="s">
        <v>54</v>
      </c>
      <c r="F24" s="273" t="s">
        <v>54</v>
      </c>
      <c r="G24" s="684">
        <f>G20+G15+G14+G16</f>
        <v>1599999.996</v>
      </c>
    </row>
    <row r="26" spans="1:7" ht="15.75">
      <c r="A26" s="1479" t="s">
        <v>566</v>
      </c>
      <c r="B26" s="1480"/>
      <c r="C26" s="1480"/>
      <c r="D26" s="1480"/>
      <c r="E26" s="1480"/>
      <c r="F26" s="1480"/>
      <c r="G26" s="1480"/>
    </row>
    <row r="27" spans="1:7" ht="15.75">
      <c r="A27" s="319"/>
      <c r="B27" s="320"/>
      <c r="C27" s="320"/>
      <c r="D27" s="320"/>
      <c r="E27" s="320"/>
      <c r="F27" s="320"/>
      <c r="G27" s="320"/>
    </row>
    <row r="28" spans="1:7" ht="51.75" customHeight="1">
      <c r="A28" s="184" t="s">
        <v>309</v>
      </c>
      <c r="B28" s="184" t="s">
        <v>553</v>
      </c>
      <c r="C28" s="184" t="s">
        <v>1</v>
      </c>
      <c r="D28" s="184" t="s">
        <v>554</v>
      </c>
      <c r="E28" s="184" t="s">
        <v>555</v>
      </c>
      <c r="F28" s="184" t="s">
        <v>556</v>
      </c>
      <c r="G28" s="184" t="s">
        <v>567</v>
      </c>
    </row>
    <row r="29" spans="1:7" ht="15.75">
      <c r="A29" s="273">
        <v>1</v>
      </c>
      <c r="B29" s="273">
        <v>2</v>
      </c>
      <c r="C29" s="273">
        <v>3</v>
      </c>
      <c r="D29" s="273">
        <v>4</v>
      </c>
      <c r="E29" s="273">
        <v>5</v>
      </c>
      <c r="F29" s="273">
        <v>6</v>
      </c>
      <c r="G29" s="273">
        <v>7</v>
      </c>
    </row>
    <row r="30" spans="1:7" ht="15.75">
      <c r="A30" s="273"/>
      <c r="B30" s="321" t="s">
        <v>558</v>
      </c>
      <c r="C30" s="321"/>
      <c r="D30" s="273"/>
      <c r="E30" s="273"/>
      <c r="F30" s="273"/>
      <c r="G30" s="273"/>
    </row>
    <row r="31" spans="1:7" ht="41.25" customHeight="1">
      <c r="A31" s="273"/>
      <c r="B31" s="321" t="s">
        <v>559</v>
      </c>
      <c r="C31" s="321"/>
      <c r="D31" s="273"/>
      <c r="E31" s="273"/>
      <c r="F31" s="273"/>
      <c r="G31" s="273"/>
    </row>
    <row r="32" spans="1:7" ht="15.75">
      <c r="A32" s="273"/>
      <c r="B32" s="321" t="s">
        <v>560</v>
      </c>
      <c r="C32" s="321"/>
      <c r="D32" s="273"/>
      <c r="E32" s="273"/>
      <c r="F32" s="273"/>
      <c r="G32" s="273"/>
    </row>
    <row r="33" spans="1:7" ht="38.25" customHeight="1">
      <c r="A33" s="273"/>
      <c r="B33" s="321" t="s">
        <v>561</v>
      </c>
      <c r="C33" s="321"/>
      <c r="D33" s="273"/>
      <c r="E33" s="273"/>
      <c r="F33" s="273"/>
      <c r="G33" s="273"/>
    </row>
    <row r="34" spans="1:7" ht="36" customHeight="1">
      <c r="A34" s="273"/>
      <c r="B34" s="321" t="s">
        <v>562</v>
      </c>
      <c r="C34" s="321"/>
      <c r="D34" s="321"/>
      <c r="E34" s="321"/>
      <c r="F34" s="321"/>
      <c r="G34" s="321"/>
    </row>
    <row r="35" spans="1:7" ht="19.5" customHeight="1">
      <c r="A35" s="273"/>
      <c r="B35" s="322" t="s">
        <v>563</v>
      </c>
      <c r="C35" s="322"/>
      <c r="D35" s="321"/>
      <c r="E35" s="321"/>
      <c r="F35" s="321"/>
      <c r="G35" s="321"/>
    </row>
    <row r="36" spans="1:7" ht="15.75">
      <c r="A36" s="273"/>
      <c r="B36" s="321" t="s">
        <v>564</v>
      </c>
      <c r="C36" s="321"/>
      <c r="D36" s="321"/>
      <c r="E36" s="321"/>
      <c r="F36" s="321"/>
      <c r="G36" s="321"/>
    </row>
    <row r="37" spans="1:7" ht="22.5" customHeight="1">
      <c r="A37" s="273"/>
      <c r="B37" s="321" t="s">
        <v>565</v>
      </c>
      <c r="C37" s="321"/>
      <c r="D37" s="321"/>
      <c r="E37" s="321"/>
      <c r="F37" s="321"/>
      <c r="G37" s="321"/>
    </row>
    <row r="38" spans="1:7" ht="15.75">
      <c r="A38" s="273"/>
      <c r="B38" s="321"/>
      <c r="C38" s="321"/>
      <c r="D38" s="321"/>
      <c r="E38" s="321"/>
      <c r="F38" s="321"/>
      <c r="G38" s="321"/>
    </row>
    <row r="39" spans="1:7" ht="15.75">
      <c r="A39" s="273"/>
      <c r="B39" s="321"/>
      <c r="C39" s="321"/>
      <c r="D39" s="321"/>
      <c r="E39" s="321"/>
      <c r="F39" s="321"/>
      <c r="G39" s="321"/>
    </row>
    <row r="40" spans="1:7" ht="15.75">
      <c r="A40" s="321"/>
      <c r="B40" s="323" t="s">
        <v>117</v>
      </c>
      <c r="C40" s="323"/>
      <c r="D40" s="273" t="s">
        <v>54</v>
      </c>
      <c r="E40" s="273" t="s">
        <v>54</v>
      </c>
      <c r="F40" s="273" t="s">
        <v>54</v>
      </c>
      <c r="G40" s="321"/>
    </row>
    <row r="41" spans="1:7" ht="9.75" customHeight="1"/>
    <row r="42" spans="1:7" ht="33" customHeight="1">
      <c r="A42" s="1479" t="s">
        <v>568</v>
      </c>
      <c r="B42" s="1480"/>
      <c r="C42" s="1480"/>
      <c r="D42" s="1480"/>
      <c r="E42" s="1480"/>
      <c r="F42" s="1480"/>
      <c r="G42" s="1480"/>
    </row>
    <row r="43" spans="1:7" ht="15.75">
      <c r="A43" s="319"/>
      <c r="B43" s="320"/>
      <c r="C43" s="320"/>
      <c r="D43" s="320"/>
      <c r="E43" s="320"/>
      <c r="F43" s="320"/>
      <c r="G43" s="320"/>
    </row>
    <row r="44" spans="1:7" ht="44.25" customHeight="1">
      <c r="A44" s="184" t="s">
        <v>309</v>
      </c>
      <c r="B44" s="184" t="s">
        <v>553</v>
      </c>
      <c r="C44" s="184" t="s">
        <v>1</v>
      </c>
      <c r="D44" s="184" t="s">
        <v>554</v>
      </c>
      <c r="E44" s="184" t="s">
        <v>555</v>
      </c>
      <c r="F44" s="184" t="s">
        <v>556</v>
      </c>
      <c r="G44" s="184" t="s">
        <v>567</v>
      </c>
    </row>
    <row r="45" spans="1:7" ht="15.75">
      <c r="A45" s="273">
        <v>1</v>
      </c>
      <c r="B45" s="273">
        <v>2</v>
      </c>
      <c r="C45" s="273">
        <v>3</v>
      </c>
      <c r="D45" s="273">
        <v>4</v>
      </c>
      <c r="E45" s="273">
        <v>5</v>
      </c>
      <c r="F45" s="273">
        <v>6</v>
      </c>
      <c r="G45" s="273">
        <v>7</v>
      </c>
    </row>
    <row r="46" spans="1:7" ht="15.75">
      <c r="A46" s="273"/>
      <c r="B46" s="321" t="s">
        <v>558</v>
      </c>
      <c r="C46" s="321"/>
      <c r="D46" s="273"/>
      <c r="E46" s="273"/>
      <c r="F46" s="273"/>
      <c r="G46" s="273"/>
    </row>
    <row r="47" spans="1:7" ht="35.25" customHeight="1">
      <c r="A47" s="273"/>
      <c r="B47" s="321" t="s">
        <v>559</v>
      </c>
      <c r="C47" s="321"/>
      <c r="D47" s="273"/>
      <c r="E47" s="273"/>
      <c r="F47" s="273"/>
      <c r="G47" s="273"/>
    </row>
    <row r="48" spans="1:7" ht="15.75">
      <c r="A48" s="273"/>
      <c r="B48" s="321" t="s">
        <v>560</v>
      </c>
      <c r="C48" s="321"/>
      <c r="D48" s="273"/>
      <c r="E48" s="273"/>
      <c r="F48" s="273"/>
      <c r="G48" s="273"/>
    </row>
    <row r="49" spans="1:7" ht="37.5" customHeight="1">
      <c r="A49" s="273"/>
      <c r="B49" s="321" t="s">
        <v>561</v>
      </c>
      <c r="C49" s="321"/>
      <c r="D49" s="273"/>
      <c r="E49" s="273"/>
      <c r="F49" s="273"/>
      <c r="G49" s="273"/>
    </row>
    <row r="50" spans="1:7" ht="40.5" customHeight="1">
      <c r="A50" s="273"/>
      <c r="B50" s="321" t="s">
        <v>562</v>
      </c>
      <c r="C50" s="321"/>
      <c r="D50" s="321"/>
      <c r="E50" s="321"/>
      <c r="F50" s="321"/>
      <c r="G50" s="321"/>
    </row>
    <row r="51" spans="1:7" ht="19.5" customHeight="1">
      <c r="A51" s="273"/>
      <c r="B51" s="322" t="s">
        <v>563</v>
      </c>
      <c r="C51" s="322"/>
      <c r="D51" s="321"/>
      <c r="E51" s="321"/>
      <c r="F51" s="321"/>
      <c r="G51" s="321"/>
    </row>
    <row r="52" spans="1:7" ht="15.75">
      <c r="A52" s="273"/>
      <c r="B52" s="321" t="s">
        <v>564</v>
      </c>
      <c r="C52" s="321"/>
      <c r="D52" s="321"/>
      <c r="E52" s="321"/>
      <c r="F52" s="321"/>
      <c r="G52" s="321"/>
    </row>
    <row r="53" spans="1:7" ht="22.5" customHeight="1">
      <c r="A53" s="273"/>
      <c r="B53" s="321" t="s">
        <v>565</v>
      </c>
      <c r="C53" s="321"/>
      <c r="D53" s="321"/>
      <c r="E53" s="321"/>
      <c r="F53" s="321"/>
      <c r="G53" s="321"/>
    </row>
    <row r="54" spans="1:7" ht="15.75">
      <c r="A54" s="273"/>
      <c r="B54" s="321"/>
      <c r="C54" s="321"/>
      <c r="D54" s="321"/>
      <c r="E54" s="321"/>
      <c r="F54" s="321"/>
      <c r="G54" s="321"/>
    </row>
    <row r="55" spans="1:7" ht="15.75">
      <c r="A55" s="273"/>
      <c r="B55" s="321"/>
      <c r="C55" s="321"/>
      <c r="D55" s="321"/>
      <c r="E55" s="321"/>
      <c r="F55" s="321"/>
      <c r="G55" s="321"/>
    </row>
    <row r="56" spans="1:7" ht="15.75">
      <c r="A56" s="321"/>
      <c r="B56" s="323" t="s">
        <v>117</v>
      </c>
      <c r="C56" s="323"/>
      <c r="D56" s="273" t="s">
        <v>54</v>
      </c>
      <c r="E56" s="273" t="s">
        <v>54</v>
      </c>
      <c r="F56" s="273" t="s">
        <v>54</v>
      </c>
      <c r="G56" s="321"/>
    </row>
    <row r="58" spans="1:7" ht="32.25" customHeight="1">
      <c r="A58" s="1479" t="s">
        <v>569</v>
      </c>
      <c r="B58" s="1480"/>
      <c r="C58" s="1480"/>
      <c r="D58" s="1480"/>
      <c r="E58" s="1480"/>
      <c r="F58" s="1480"/>
      <c r="G58" s="1480"/>
    </row>
    <row r="59" spans="1:7" ht="15.75">
      <c r="A59" s="319"/>
      <c r="B59" s="320"/>
      <c r="C59" s="320"/>
      <c r="D59" s="320"/>
      <c r="E59" s="320"/>
      <c r="F59" s="320"/>
      <c r="G59" s="320"/>
    </row>
    <row r="60" spans="1:7" ht="39.75" customHeight="1">
      <c r="A60" s="184" t="s">
        <v>309</v>
      </c>
      <c r="B60" s="184" t="s">
        <v>553</v>
      </c>
      <c r="C60" s="184" t="s">
        <v>1</v>
      </c>
      <c r="D60" s="184" t="s">
        <v>554</v>
      </c>
      <c r="E60" s="184" t="s">
        <v>555</v>
      </c>
      <c r="F60" s="184" t="s">
        <v>556</v>
      </c>
      <c r="G60" s="184" t="s">
        <v>567</v>
      </c>
    </row>
    <row r="61" spans="1:7" ht="15.75">
      <c r="A61" s="273">
        <v>1</v>
      </c>
      <c r="B61" s="273">
        <v>2</v>
      </c>
      <c r="C61" s="273">
        <v>3</v>
      </c>
      <c r="D61" s="273">
        <v>4</v>
      </c>
      <c r="E61" s="273">
        <v>5</v>
      </c>
      <c r="F61" s="273">
        <v>6</v>
      </c>
      <c r="G61" s="273">
        <v>7</v>
      </c>
    </row>
    <row r="62" spans="1:7" ht="15.75">
      <c r="A62" s="273"/>
      <c r="B62" s="321" t="s">
        <v>558</v>
      </c>
      <c r="C62" s="321"/>
      <c r="D62" s="273"/>
      <c r="E62" s="273"/>
      <c r="F62" s="273"/>
      <c r="G62" s="273"/>
    </row>
    <row r="63" spans="1:7" ht="31.5">
      <c r="A63" s="273"/>
      <c r="B63" s="321" t="s">
        <v>559</v>
      </c>
      <c r="C63" s="321"/>
      <c r="D63" s="273"/>
      <c r="E63" s="273"/>
      <c r="F63" s="273"/>
      <c r="G63" s="273"/>
    </row>
    <row r="64" spans="1:7" ht="15.75">
      <c r="A64" s="273"/>
      <c r="B64" s="321" t="s">
        <v>560</v>
      </c>
      <c r="C64" s="321"/>
      <c r="D64" s="273"/>
      <c r="E64" s="273"/>
      <c r="F64" s="273"/>
      <c r="G64" s="273"/>
    </row>
    <row r="65" spans="1:7" ht="31.5">
      <c r="A65" s="273"/>
      <c r="B65" s="321" t="s">
        <v>561</v>
      </c>
      <c r="C65" s="321"/>
      <c r="D65" s="273"/>
      <c r="E65" s="273"/>
      <c r="F65" s="273"/>
      <c r="G65" s="273"/>
    </row>
    <row r="66" spans="1:7" ht="31.5">
      <c r="A66" s="273"/>
      <c r="B66" s="321" t="s">
        <v>562</v>
      </c>
      <c r="C66" s="321"/>
      <c r="D66" s="321"/>
      <c r="E66" s="321"/>
      <c r="F66" s="321"/>
      <c r="G66" s="321"/>
    </row>
    <row r="67" spans="1:7" ht="15.75">
      <c r="A67" s="273"/>
      <c r="B67" s="322" t="s">
        <v>563</v>
      </c>
      <c r="C67" s="322"/>
      <c r="D67" s="321"/>
      <c r="E67" s="321"/>
      <c r="F67" s="321"/>
      <c r="G67" s="321"/>
    </row>
    <row r="68" spans="1:7" ht="15.75">
      <c r="A68" s="273"/>
      <c r="B68" s="321" t="s">
        <v>564</v>
      </c>
      <c r="C68" s="321"/>
      <c r="D68" s="321"/>
      <c r="E68" s="321"/>
      <c r="F68" s="321"/>
      <c r="G68" s="321"/>
    </row>
    <row r="69" spans="1:7" ht="15.75">
      <c r="A69" s="273"/>
      <c r="B69" s="321" t="s">
        <v>565</v>
      </c>
      <c r="C69" s="321"/>
      <c r="D69" s="321"/>
      <c r="E69" s="321"/>
      <c r="F69" s="321"/>
      <c r="G69" s="321"/>
    </row>
    <row r="70" spans="1:7" ht="15.75">
      <c r="A70" s="273"/>
      <c r="B70" s="321"/>
      <c r="C70" s="321"/>
      <c r="D70" s="321"/>
      <c r="E70" s="321"/>
      <c r="F70" s="321"/>
      <c r="G70" s="321"/>
    </row>
    <row r="71" spans="1:7" ht="15.75">
      <c r="A71" s="273"/>
      <c r="B71" s="321"/>
      <c r="C71" s="321"/>
      <c r="D71" s="321"/>
      <c r="E71" s="321"/>
      <c r="F71" s="321"/>
      <c r="G71" s="321"/>
    </row>
    <row r="72" spans="1:7" ht="15.75">
      <c r="A72" s="321"/>
      <c r="B72" s="323" t="s">
        <v>117</v>
      </c>
      <c r="C72" s="323"/>
      <c r="D72" s="273" t="s">
        <v>54</v>
      </c>
      <c r="E72" s="273" t="s">
        <v>54</v>
      </c>
      <c r="F72" s="273" t="s">
        <v>54</v>
      </c>
      <c r="G72" s="321"/>
    </row>
  </sheetData>
  <mergeCells count="11">
    <mergeCell ref="A7:B7"/>
    <mergeCell ref="A2:G2"/>
    <mergeCell ref="A4:B5"/>
    <mergeCell ref="C4:C5"/>
    <mergeCell ref="D4:G4"/>
    <mergeCell ref="A6:B6"/>
    <mergeCell ref="A8:B8"/>
    <mergeCell ref="A10:G10"/>
    <mergeCell ref="A26:G26"/>
    <mergeCell ref="A42:G42"/>
    <mergeCell ref="A58:G58"/>
  </mergeCells>
  <pageMargins left="0.70866141732283472" right="0.39370078740157483" top="0.74803149606299213" bottom="0.55118110236220474" header="0.31496062992125984" footer="0"/>
  <pageSetup paperSize="8" orientation="landscape" r:id="rId1"/>
  <rowBreaks count="2" manualBreakCount="2">
    <brk id="24" max="16383" man="1"/>
    <brk id="5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view="pageBreakPreview" zoomScale="110" zoomScaleNormal="100" zoomScaleSheetLayoutView="110" workbookViewId="0">
      <selection activeCell="J17" sqref="J17"/>
    </sheetView>
  </sheetViews>
  <sheetFormatPr defaultRowHeight="15"/>
  <cols>
    <col min="1" max="1" width="9.140625" style="6"/>
    <col min="2" max="2" width="24.28515625" style="6" customWidth="1"/>
    <col min="3" max="3" width="12.140625" style="6" customWidth="1"/>
    <col min="4" max="4" width="19.28515625" style="6" customWidth="1"/>
    <col min="5" max="5" width="18.28515625" style="6" customWidth="1"/>
    <col min="6" max="6" width="22.42578125" style="6" customWidth="1"/>
    <col min="7" max="7" width="21.85546875" style="6" customWidth="1"/>
    <col min="8" max="16384" width="9.140625" style="6"/>
  </cols>
  <sheetData>
    <row r="1" spans="1:7">
      <c r="A1" s="307"/>
      <c r="B1" s="307"/>
      <c r="C1" s="307"/>
      <c r="D1" s="307"/>
      <c r="E1" s="307"/>
      <c r="F1" s="307"/>
      <c r="G1" s="307" t="s">
        <v>570</v>
      </c>
    </row>
    <row r="2" spans="1:7" ht="21" customHeight="1">
      <c r="A2" s="1481" t="s">
        <v>571</v>
      </c>
      <c r="B2" s="1481"/>
      <c r="C2" s="1481"/>
      <c r="D2" s="1481"/>
      <c r="E2" s="1481"/>
      <c r="F2" s="1481"/>
      <c r="G2" s="1481"/>
    </row>
    <row r="3" spans="1:7" ht="9.75" customHeight="1">
      <c r="A3" s="183"/>
      <c r="B3" s="183"/>
      <c r="C3" s="324"/>
      <c r="D3" s="324"/>
      <c r="E3" s="324"/>
      <c r="F3" s="324"/>
    </row>
    <row r="4" spans="1:7" ht="15.75">
      <c r="A4" s="1502"/>
      <c r="B4" s="1503"/>
      <c r="C4" s="1399" t="s">
        <v>1</v>
      </c>
      <c r="D4" s="1419" t="s">
        <v>152</v>
      </c>
      <c r="E4" s="1420"/>
      <c r="F4" s="1420"/>
      <c r="G4" s="1420"/>
    </row>
    <row r="5" spans="1:7" ht="47.25">
      <c r="A5" s="1504"/>
      <c r="B5" s="1505"/>
      <c r="C5" s="1400"/>
      <c r="D5" s="180" t="s">
        <v>300</v>
      </c>
      <c r="E5" s="180" t="s">
        <v>301</v>
      </c>
      <c r="F5" s="181" t="s">
        <v>302</v>
      </c>
      <c r="G5" s="181" t="s">
        <v>303</v>
      </c>
    </row>
    <row r="6" spans="1:7" ht="36" customHeight="1">
      <c r="A6" s="1477" t="s">
        <v>572</v>
      </c>
      <c r="B6" s="1478"/>
      <c r="C6" s="12"/>
      <c r="D6" s="182"/>
      <c r="E6" s="182"/>
      <c r="F6" s="182"/>
      <c r="G6" s="182"/>
    </row>
    <row r="7" spans="1:7" ht="48" customHeight="1">
      <c r="A7" s="1477" t="s">
        <v>573</v>
      </c>
      <c r="B7" s="1478"/>
      <c r="C7" s="12"/>
      <c r="D7" s="182"/>
      <c r="E7" s="182"/>
      <c r="F7" s="182"/>
      <c r="G7" s="182"/>
    </row>
    <row r="8" spans="1:7" ht="50.25" customHeight="1">
      <c r="A8" s="1477" t="s">
        <v>574</v>
      </c>
      <c r="B8" s="1478"/>
      <c r="C8" s="12"/>
      <c r="D8" s="182"/>
      <c r="E8" s="182"/>
      <c r="F8" s="182"/>
      <c r="G8" s="182"/>
    </row>
    <row r="9" spans="1:7" ht="15.75">
      <c r="A9" s="325"/>
      <c r="B9" s="325"/>
      <c r="C9" s="24"/>
      <c r="D9" s="326"/>
      <c r="E9" s="326"/>
      <c r="F9" s="326"/>
      <c r="G9" s="326"/>
    </row>
    <row r="10" spans="1:7">
      <c r="A10" s="1501" t="s">
        <v>575</v>
      </c>
      <c r="B10" s="1501"/>
      <c r="C10" s="1501"/>
      <c r="D10" s="1501"/>
      <c r="E10" s="1501"/>
      <c r="F10" s="1501"/>
      <c r="G10" s="1501"/>
    </row>
    <row r="11" spans="1:7" ht="15.75">
      <c r="A11" s="327"/>
      <c r="B11" s="327"/>
      <c r="C11" s="327"/>
      <c r="D11" s="328"/>
      <c r="E11" s="329"/>
    </row>
    <row r="12" spans="1:7" ht="42.75" customHeight="1">
      <c r="A12" s="273" t="s">
        <v>309</v>
      </c>
      <c r="B12" s="1388" t="s">
        <v>553</v>
      </c>
      <c r="C12" s="1497"/>
      <c r="D12" s="1393"/>
      <c r="E12" s="330" t="s">
        <v>576</v>
      </c>
      <c r="F12" s="330" t="s">
        <v>577</v>
      </c>
      <c r="G12" s="273" t="s">
        <v>578</v>
      </c>
    </row>
    <row r="13" spans="1:7" ht="15.75">
      <c r="A13" s="11">
        <v>1</v>
      </c>
      <c r="B13" s="1388">
        <v>2</v>
      </c>
      <c r="C13" s="1497"/>
      <c r="D13" s="1393"/>
      <c r="E13" s="273">
        <v>3</v>
      </c>
      <c r="F13" s="273">
        <v>4</v>
      </c>
      <c r="G13" s="330">
        <v>5</v>
      </c>
    </row>
    <row r="14" spans="1:7" ht="24" customHeight="1">
      <c r="A14" s="9"/>
      <c r="B14" s="1498" t="s">
        <v>579</v>
      </c>
      <c r="C14" s="1499"/>
      <c r="D14" s="1500"/>
      <c r="E14" s="331"/>
      <c r="F14" s="331"/>
      <c r="G14" s="13"/>
    </row>
    <row r="15" spans="1:7" ht="35.25" customHeight="1">
      <c r="A15" s="9"/>
      <c r="B15" s="1498" t="s">
        <v>580</v>
      </c>
      <c r="C15" s="1499"/>
      <c r="D15" s="1500"/>
      <c r="E15" s="331"/>
      <c r="F15" s="331"/>
      <c r="G15" s="13"/>
    </row>
    <row r="16" spans="1:7" ht="15.75">
      <c r="A16" s="9"/>
      <c r="B16" s="1382"/>
      <c r="C16" s="1491"/>
      <c r="D16" s="1394"/>
      <c r="E16" s="331"/>
      <c r="F16" s="331"/>
      <c r="G16" s="13"/>
    </row>
    <row r="17" spans="1:7" ht="15.75">
      <c r="A17" s="9"/>
      <c r="B17" s="1382"/>
      <c r="C17" s="1491"/>
      <c r="D17" s="1394"/>
      <c r="E17" s="331"/>
      <c r="F17" s="331"/>
      <c r="G17" s="13"/>
    </row>
    <row r="18" spans="1:7" ht="15.75">
      <c r="A18" s="15"/>
      <c r="B18" s="1492" t="s">
        <v>117</v>
      </c>
      <c r="C18" s="1493"/>
      <c r="D18" s="1494"/>
      <c r="E18" s="332"/>
      <c r="F18" s="331"/>
      <c r="G18" s="13"/>
    </row>
    <row r="20" spans="1:7" ht="15.75" customHeight="1">
      <c r="A20" s="1501" t="s">
        <v>581</v>
      </c>
      <c r="B20" s="1501"/>
      <c r="C20" s="1501"/>
      <c r="D20" s="1501"/>
      <c r="E20" s="1501"/>
      <c r="F20" s="1501"/>
      <c r="G20" s="1501"/>
    </row>
    <row r="21" spans="1:7" ht="15.75">
      <c r="A21" s="327"/>
      <c r="B21" s="327"/>
      <c r="C21" s="327"/>
      <c r="D21" s="328"/>
      <c r="E21" s="329"/>
    </row>
    <row r="22" spans="1:7" ht="31.5">
      <c r="A22" s="273" t="s">
        <v>309</v>
      </c>
      <c r="B22" s="1388" t="s">
        <v>553</v>
      </c>
      <c r="C22" s="1497"/>
      <c r="D22" s="1393"/>
      <c r="E22" s="330" t="s">
        <v>576</v>
      </c>
      <c r="F22" s="330" t="s">
        <v>577</v>
      </c>
      <c r="G22" s="273" t="s">
        <v>578</v>
      </c>
    </row>
    <row r="23" spans="1:7" ht="15.75">
      <c r="A23" s="11">
        <v>1</v>
      </c>
      <c r="B23" s="1388">
        <v>2</v>
      </c>
      <c r="C23" s="1497"/>
      <c r="D23" s="1393"/>
      <c r="E23" s="273">
        <v>3</v>
      </c>
      <c r="F23" s="273">
        <v>4</v>
      </c>
      <c r="G23" s="330">
        <v>5</v>
      </c>
    </row>
    <row r="24" spans="1:7" ht="24" customHeight="1">
      <c r="A24" s="9"/>
      <c r="B24" s="1498" t="s">
        <v>579</v>
      </c>
      <c r="C24" s="1499"/>
      <c r="D24" s="1500"/>
      <c r="E24" s="331"/>
      <c r="F24" s="331"/>
      <c r="G24" s="13"/>
    </row>
    <row r="25" spans="1:7" ht="38.25" customHeight="1">
      <c r="A25" s="9"/>
      <c r="B25" s="1498" t="s">
        <v>580</v>
      </c>
      <c r="C25" s="1499"/>
      <c r="D25" s="1500"/>
      <c r="E25" s="331"/>
      <c r="F25" s="331"/>
      <c r="G25" s="13"/>
    </row>
    <row r="26" spans="1:7" ht="15.75">
      <c r="A26" s="9"/>
      <c r="B26" s="1382"/>
      <c r="C26" s="1491"/>
      <c r="D26" s="1394"/>
      <c r="E26" s="331"/>
      <c r="F26" s="331"/>
      <c r="G26" s="13"/>
    </row>
    <row r="27" spans="1:7" ht="15.75">
      <c r="A27" s="9"/>
      <c r="B27" s="1382"/>
      <c r="C27" s="1491"/>
      <c r="D27" s="1394"/>
      <c r="E27" s="331"/>
      <c r="F27" s="331"/>
      <c r="G27" s="13"/>
    </row>
    <row r="28" spans="1:7" ht="15.75">
      <c r="A28" s="15"/>
      <c r="B28" s="1492" t="s">
        <v>117</v>
      </c>
      <c r="C28" s="1493"/>
      <c r="D28" s="1494"/>
      <c r="E28" s="332"/>
      <c r="F28" s="331"/>
      <c r="G28" s="13"/>
    </row>
    <row r="30" spans="1:7" ht="33" customHeight="1">
      <c r="A30" s="1501" t="s">
        <v>582</v>
      </c>
      <c r="B30" s="1501"/>
      <c r="C30" s="1501"/>
      <c r="D30" s="1501"/>
      <c r="E30" s="1501"/>
      <c r="F30" s="1501"/>
      <c r="G30" s="1501"/>
    </row>
    <row r="31" spans="1:7" ht="3.75" customHeight="1">
      <c r="A31" s="327"/>
      <c r="B31" s="327"/>
      <c r="C31" s="327"/>
      <c r="D31" s="328"/>
      <c r="E31" s="329"/>
    </row>
    <row r="32" spans="1:7" ht="39.75" customHeight="1">
      <c r="A32" s="273" t="s">
        <v>309</v>
      </c>
      <c r="B32" s="1388" t="s">
        <v>553</v>
      </c>
      <c r="C32" s="1497"/>
      <c r="D32" s="1393"/>
      <c r="E32" s="330" t="s">
        <v>576</v>
      </c>
      <c r="F32" s="330" t="s">
        <v>577</v>
      </c>
      <c r="G32" s="273" t="s">
        <v>578</v>
      </c>
    </row>
    <row r="33" spans="1:7" ht="15.75">
      <c r="A33" s="11">
        <v>1</v>
      </c>
      <c r="B33" s="1388">
        <v>2</v>
      </c>
      <c r="C33" s="1497"/>
      <c r="D33" s="1393"/>
      <c r="E33" s="273">
        <v>3</v>
      </c>
      <c r="F33" s="273">
        <v>4</v>
      </c>
      <c r="G33" s="330">
        <v>5</v>
      </c>
    </row>
    <row r="34" spans="1:7" ht="24" customHeight="1">
      <c r="A34" s="9"/>
      <c r="B34" s="1498" t="s">
        <v>579</v>
      </c>
      <c r="C34" s="1499"/>
      <c r="D34" s="1500"/>
      <c r="E34" s="331"/>
      <c r="F34" s="331"/>
      <c r="G34" s="13"/>
    </row>
    <row r="35" spans="1:7" ht="45" customHeight="1">
      <c r="A35" s="9"/>
      <c r="B35" s="1498" t="s">
        <v>580</v>
      </c>
      <c r="C35" s="1499"/>
      <c r="D35" s="1500"/>
      <c r="E35" s="331"/>
      <c r="F35" s="331"/>
      <c r="G35" s="13"/>
    </row>
    <row r="36" spans="1:7" ht="15.75">
      <c r="A36" s="9"/>
      <c r="B36" s="1382"/>
      <c r="C36" s="1491"/>
      <c r="D36" s="1394"/>
      <c r="E36" s="331"/>
      <c r="F36" s="331"/>
      <c r="G36" s="13"/>
    </row>
    <row r="37" spans="1:7" ht="15.75">
      <c r="A37" s="9"/>
      <c r="B37" s="1382"/>
      <c r="C37" s="1491"/>
      <c r="D37" s="1394"/>
      <c r="E37" s="331"/>
      <c r="F37" s="331"/>
      <c r="G37" s="13"/>
    </row>
    <row r="38" spans="1:7" ht="15.75">
      <c r="A38" s="280"/>
      <c r="B38" s="1495" t="s">
        <v>117</v>
      </c>
      <c r="C38" s="1495"/>
      <c r="D38" s="1495"/>
      <c r="E38" s="333"/>
      <c r="F38" s="329"/>
      <c r="G38" s="307"/>
    </row>
    <row r="39" spans="1:7">
      <c r="A39" s="307"/>
      <c r="B39" s="307"/>
      <c r="C39" s="307"/>
      <c r="D39" s="307"/>
      <c r="E39" s="307"/>
      <c r="F39" s="307"/>
      <c r="G39" s="307"/>
    </row>
    <row r="40" spans="1:7">
      <c r="A40" s="1496" t="s">
        <v>583</v>
      </c>
      <c r="B40" s="1496"/>
      <c r="C40" s="1496"/>
      <c r="D40" s="1496"/>
      <c r="E40" s="1496"/>
      <c r="F40" s="1496"/>
      <c r="G40" s="1496"/>
    </row>
    <row r="41" spans="1:7" ht="15.75">
      <c r="A41" s="327"/>
      <c r="B41" s="327"/>
      <c r="C41" s="327"/>
      <c r="D41" s="328"/>
      <c r="E41" s="329"/>
    </row>
    <row r="42" spans="1:7" ht="31.5">
      <c r="A42" s="273" t="s">
        <v>309</v>
      </c>
      <c r="B42" s="1388" t="s">
        <v>553</v>
      </c>
      <c r="C42" s="1497"/>
      <c r="D42" s="1393"/>
      <c r="E42" s="330" t="s">
        <v>576</v>
      </c>
      <c r="F42" s="330" t="s">
        <v>577</v>
      </c>
      <c r="G42" s="273" t="s">
        <v>584</v>
      </c>
    </row>
    <row r="43" spans="1:7" ht="15.75">
      <c r="A43" s="11">
        <v>1</v>
      </c>
      <c r="B43" s="1388">
        <v>2</v>
      </c>
      <c r="C43" s="1497"/>
      <c r="D43" s="1393"/>
      <c r="E43" s="273">
        <v>3</v>
      </c>
      <c r="F43" s="273">
        <v>4</v>
      </c>
      <c r="G43" s="330">
        <v>5</v>
      </c>
    </row>
    <row r="44" spans="1:7" ht="19.5" customHeight="1">
      <c r="A44" s="9"/>
      <c r="B44" s="1498" t="s">
        <v>579</v>
      </c>
      <c r="C44" s="1499"/>
      <c r="D44" s="1500"/>
      <c r="E44" s="331"/>
      <c r="F44" s="331"/>
      <c r="G44" s="13"/>
    </row>
    <row r="45" spans="1:7" ht="36" customHeight="1">
      <c r="A45" s="9"/>
      <c r="B45" s="1498" t="s">
        <v>580</v>
      </c>
      <c r="C45" s="1499"/>
      <c r="D45" s="1500"/>
      <c r="E45" s="331"/>
      <c r="F45" s="331"/>
      <c r="G45" s="13"/>
    </row>
    <row r="46" spans="1:7" ht="15.75">
      <c r="A46" s="9"/>
      <c r="B46" s="1382"/>
      <c r="C46" s="1491"/>
      <c r="D46" s="1394"/>
      <c r="E46" s="331"/>
      <c r="F46" s="331"/>
      <c r="G46" s="13"/>
    </row>
    <row r="47" spans="1:7" ht="15.75">
      <c r="A47" s="9"/>
      <c r="B47" s="1382"/>
      <c r="C47" s="1491"/>
      <c r="D47" s="1394"/>
      <c r="E47" s="331"/>
      <c r="F47" s="331"/>
      <c r="G47" s="13"/>
    </row>
    <row r="48" spans="1:7" ht="15.75">
      <c r="A48" s="15"/>
      <c r="B48" s="1492" t="s">
        <v>117</v>
      </c>
      <c r="C48" s="1493"/>
      <c r="D48" s="1494"/>
      <c r="E48" s="332"/>
      <c r="F48" s="331"/>
      <c r="G48" s="13"/>
    </row>
  </sheetData>
  <mergeCells count="39">
    <mergeCell ref="A7:B7"/>
    <mergeCell ref="A2:G2"/>
    <mergeCell ref="A4:B5"/>
    <mergeCell ref="C4:C5"/>
    <mergeCell ref="D4:G4"/>
    <mergeCell ref="A6:B6"/>
    <mergeCell ref="B23:D23"/>
    <mergeCell ref="A8:B8"/>
    <mergeCell ref="A10:G10"/>
    <mergeCell ref="B12:D12"/>
    <mergeCell ref="B13:D13"/>
    <mergeCell ref="B14:D14"/>
    <mergeCell ref="B15:D15"/>
    <mergeCell ref="B16:D16"/>
    <mergeCell ref="B17:D17"/>
    <mergeCell ref="B18:D18"/>
    <mergeCell ref="A20:G20"/>
    <mergeCell ref="B22:D22"/>
    <mergeCell ref="B37:D37"/>
    <mergeCell ref="B24:D24"/>
    <mergeCell ref="B25:D25"/>
    <mergeCell ref="B26:D26"/>
    <mergeCell ref="B27:D27"/>
    <mergeCell ref="B28:D28"/>
    <mergeCell ref="A30:G30"/>
    <mergeCell ref="B32:D32"/>
    <mergeCell ref="B33:D33"/>
    <mergeCell ref="B34:D34"/>
    <mergeCell ref="B35:D35"/>
    <mergeCell ref="B36:D36"/>
    <mergeCell ref="B46:D46"/>
    <mergeCell ref="B47:D47"/>
    <mergeCell ref="B48:D48"/>
    <mergeCell ref="B38:D38"/>
    <mergeCell ref="A40:G40"/>
    <mergeCell ref="B42:D42"/>
    <mergeCell ref="B43:D43"/>
    <mergeCell ref="B44:D44"/>
    <mergeCell ref="B45:D45"/>
  </mergeCells>
  <pageMargins left="0.7" right="0.7" top="0.75" bottom="0.75" header="0.3" footer="0.3"/>
  <pageSetup paperSize="9" scale="68" fitToHeight="0" orientation="portrait" r:id="rId1"/>
  <rowBreaks count="1" manualBreakCount="1">
    <brk id="2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6"/>
  <sheetViews>
    <sheetView showGridLines="0" view="pageBreakPreview" topLeftCell="A8" zoomScale="85" zoomScaleNormal="100" zoomScaleSheetLayoutView="85" workbookViewId="0">
      <selection sqref="A1:G35"/>
    </sheetView>
  </sheetViews>
  <sheetFormatPr defaultRowHeight="15"/>
  <cols>
    <col min="1" max="1" width="6.140625" style="6" customWidth="1"/>
    <col min="2" max="2" width="44.140625" style="6" customWidth="1"/>
    <col min="3" max="3" width="14.85546875" style="6" customWidth="1"/>
    <col min="4" max="4" width="29.140625" style="6" customWidth="1"/>
    <col min="5" max="5" width="28.85546875" style="6" customWidth="1"/>
    <col min="6" max="6" width="30.85546875" style="6" customWidth="1"/>
    <col min="7" max="7" width="31.42578125" style="6" customWidth="1"/>
    <col min="8" max="16384" width="9.140625" style="6"/>
  </cols>
  <sheetData>
    <row r="1" spans="1:7">
      <c r="G1" s="334" t="s">
        <v>585</v>
      </c>
    </row>
    <row r="2" spans="1:7" ht="15.75">
      <c r="A2" s="1481" t="s">
        <v>586</v>
      </c>
      <c r="B2" s="1482"/>
      <c r="C2" s="1482"/>
      <c r="D2" s="1482"/>
      <c r="E2" s="1482"/>
      <c r="F2" s="1482"/>
    </row>
    <row r="3" spans="1:7" ht="11.25" customHeight="1">
      <c r="A3" s="314"/>
      <c r="B3" s="315"/>
      <c r="C3" s="315"/>
      <c r="D3" s="315"/>
      <c r="E3" s="315"/>
      <c r="F3" s="315"/>
    </row>
    <row r="4" spans="1:7" ht="18.75" customHeight="1">
      <c r="A4" s="1502"/>
      <c r="B4" s="1503"/>
      <c r="C4" s="1399" t="s">
        <v>1</v>
      </c>
      <c r="D4" s="1419" t="s">
        <v>152</v>
      </c>
      <c r="E4" s="1420"/>
      <c r="F4" s="1420"/>
      <c r="G4" s="1420"/>
    </row>
    <row r="5" spans="1:7" ht="49.5">
      <c r="A5" s="1504"/>
      <c r="B5" s="1505"/>
      <c r="C5" s="1400"/>
      <c r="D5" s="729" t="s">
        <v>1059</v>
      </c>
      <c r="E5" s="729" t="s">
        <v>1069</v>
      </c>
      <c r="F5" s="692" t="s">
        <v>302</v>
      </c>
      <c r="G5" s="692" t="s">
        <v>303</v>
      </c>
    </row>
    <row r="6" spans="1:7" ht="38.25" customHeight="1">
      <c r="A6" s="1477" t="s">
        <v>587</v>
      </c>
      <c r="B6" s="1478"/>
      <c r="C6" s="12"/>
      <c r="D6" s="727">
        <f>'Раздел 1'!E89</f>
        <v>5959950</v>
      </c>
      <c r="E6" s="182"/>
      <c r="F6" s="182"/>
      <c r="G6" s="182"/>
    </row>
    <row r="7" spans="1:7" ht="42.75" customHeight="1">
      <c r="A7" s="1477" t="s">
        <v>588</v>
      </c>
      <c r="B7" s="1478"/>
      <c r="C7" s="12"/>
      <c r="D7" s="182"/>
      <c r="E7" s="182"/>
      <c r="F7" s="182"/>
      <c r="G7" s="182"/>
    </row>
    <row r="8" spans="1:7" ht="46.5" customHeight="1">
      <c r="A8" s="1477" t="s">
        <v>589</v>
      </c>
      <c r="B8" s="1478"/>
      <c r="C8" s="12"/>
      <c r="D8" s="182"/>
      <c r="E8" s="182"/>
      <c r="F8" s="182"/>
      <c r="G8" s="182"/>
    </row>
    <row r="9" spans="1:7" ht="9.75" customHeight="1">
      <c r="A9" s="335"/>
      <c r="B9" s="334"/>
      <c r="C9" s="334"/>
      <c r="D9" s="334"/>
      <c r="E9" s="334"/>
      <c r="F9" s="334"/>
    </row>
    <row r="10" spans="1:7" ht="17.25" customHeight="1">
      <c r="A10" s="1512" t="s">
        <v>1033</v>
      </c>
      <c r="B10" s="1512"/>
      <c r="C10" s="1512"/>
      <c r="D10" s="1512"/>
      <c r="E10" s="1512"/>
      <c r="F10" s="1512"/>
      <c r="G10" s="1512"/>
    </row>
    <row r="11" spans="1:7" ht="15.75">
      <c r="A11" s="7"/>
      <c r="B11" s="293"/>
      <c r="C11" s="7"/>
      <c r="D11" s="7"/>
      <c r="E11" s="7"/>
      <c r="F11" s="7"/>
    </row>
    <row r="12" spans="1:7" ht="57.75" customHeight="1">
      <c r="A12" s="273" t="s">
        <v>309</v>
      </c>
      <c r="B12" s="1460" t="s">
        <v>0</v>
      </c>
      <c r="C12" s="1513"/>
      <c r="D12" s="297" t="s">
        <v>590</v>
      </c>
      <c r="E12" s="297" t="s">
        <v>591</v>
      </c>
      <c r="F12" s="297" t="s">
        <v>592</v>
      </c>
      <c r="G12" s="297" t="s">
        <v>593</v>
      </c>
    </row>
    <row r="13" spans="1:7" ht="15.75">
      <c r="A13" s="336">
        <v>1</v>
      </c>
      <c r="B13" s="1510">
        <v>2</v>
      </c>
      <c r="C13" s="1511"/>
      <c r="D13" s="337">
        <v>4</v>
      </c>
      <c r="E13" s="337">
        <v>5</v>
      </c>
      <c r="F13" s="297">
        <v>6</v>
      </c>
      <c r="G13" s="297">
        <v>6</v>
      </c>
    </row>
    <row r="14" spans="1:7" ht="24" customHeight="1">
      <c r="A14" s="338"/>
      <c r="B14" s="1477" t="s">
        <v>594</v>
      </c>
      <c r="C14" s="1478"/>
      <c r="D14" s="680">
        <f>G14/E14</f>
        <v>335972.69624573376</v>
      </c>
      <c r="E14" s="693">
        <v>5.86</v>
      </c>
      <c r="F14" s="693"/>
      <c r="G14" s="680">
        <f>'1.1 ГЗ бюджет'!E99+'1.2 ОМС'!E99</f>
        <v>1968800</v>
      </c>
    </row>
    <row r="15" spans="1:7" ht="16.5">
      <c r="A15" s="272"/>
      <c r="B15" s="1506" t="s">
        <v>3</v>
      </c>
      <c r="C15" s="1507"/>
      <c r="D15" s="693"/>
      <c r="E15" s="693"/>
      <c r="F15" s="688"/>
      <c r="G15" s="688"/>
    </row>
    <row r="16" spans="1:7" ht="16.5">
      <c r="A16" s="272"/>
      <c r="B16" s="1477"/>
      <c r="C16" s="1478"/>
      <c r="D16" s="693"/>
      <c r="E16" s="693"/>
      <c r="F16" s="688"/>
      <c r="G16" s="688"/>
    </row>
    <row r="17" spans="1:7" ht="16.5">
      <c r="A17" s="272"/>
      <c r="B17" s="1477"/>
      <c r="C17" s="1478"/>
      <c r="D17" s="693"/>
      <c r="E17" s="693"/>
      <c r="F17" s="688"/>
      <c r="G17" s="688"/>
    </row>
    <row r="18" spans="1:7" ht="36" customHeight="1">
      <c r="A18" s="340"/>
      <c r="B18" s="1508" t="s">
        <v>595</v>
      </c>
      <c r="C18" s="1509"/>
      <c r="D18" s="690">
        <f>G18/E18</f>
        <v>187.96103896103895</v>
      </c>
      <c r="E18" s="694">
        <v>7700</v>
      </c>
      <c r="F18" s="689"/>
      <c r="G18" s="690">
        <f>'1.1 ГЗ бюджет'!E98+'1.2 ОМС'!E98</f>
        <v>1447300</v>
      </c>
    </row>
    <row r="19" spans="1:7" ht="16.5">
      <c r="A19" s="340"/>
      <c r="B19" s="1506" t="s">
        <v>3</v>
      </c>
      <c r="C19" s="1507"/>
      <c r="D19" s="689"/>
      <c r="E19" s="689"/>
      <c r="F19" s="689"/>
      <c r="G19" s="689"/>
    </row>
    <row r="20" spans="1:7" ht="16.5">
      <c r="A20" s="340"/>
      <c r="B20" s="1477"/>
      <c r="C20" s="1478"/>
      <c r="D20" s="689"/>
      <c r="E20" s="689"/>
      <c r="F20" s="689"/>
      <c r="G20" s="689"/>
    </row>
    <row r="21" spans="1:7" ht="16.5" customHeight="1">
      <c r="A21" s="272"/>
      <c r="B21" s="1477"/>
      <c r="C21" s="1478"/>
      <c r="D21" s="689"/>
      <c r="E21" s="689"/>
      <c r="F21" s="689"/>
      <c r="G21" s="689"/>
    </row>
    <row r="22" spans="1:7" ht="24" customHeight="1">
      <c r="A22" s="272"/>
      <c r="B22" s="1508" t="s">
        <v>596</v>
      </c>
      <c r="C22" s="1509"/>
      <c r="D22" s="689"/>
      <c r="E22" s="689"/>
      <c r="F22" s="689"/>
      <c r="G22" s="689"/>
    </row>
    <row r="23" spans="1:7" ht="16.5">
      <c r="A23" s="272"/>
      <c r="B23" s="1506" t="s">
        <v>3</v>
      </c>
      <c r="C23" s="1507"/>
      <c r="D23" s="689"/>
      <c r="E23" s="689"/>
      <c r="F23" s="689"/>
      <c r="G23" s="689"/>
    </row>
    <row r="24" spans="1:7" ht="16.5">
      <c r="A24" s="272"/>
      <c r="B24" s="1477"/>
      <c r="C24" s="1478"/>
      <c r="D24" s="689"/>
      <c r="E24" s="689"/>
      <c r="F24" s="689"/>
      <c r="G24" s="689"/>
    </row>
    <row r="25" spans="1:7" ht="16.5">
      <c r="A25" s="272"/>
      <c r="B25" s="1477"/>
      <c r="C25" s="1478"/>
      <c r="D25" s="689"/>
      <c r="E25" s="689"/>
      <c r="F25" s="689"/>
      <c r="G25" s="689"/>
    </row>
    <row r="26" spans="1:7" ht="34.5" customHeight="1">
      <c r="A26" s="272"/>
      <c r="B26" s="1508" t="s">
        <v>597</v>
      </c>
      <c r="C26" s="1509"/>
      <c r="D26" s="690">
        <f>G26/E26</f>
        <v>74194.190210903311</v>
      </c>
      <c r="E26" s="689">
        <v>25.13</v>
      </c>
      <c r="F26" s="689"/>
      <c r="G26" s="690">
        <f>'1.1 ГЗ бюджет'!E94+'1.2 ОМС'!E94</f>
        <v>1864500</v>
      </c>
    </row>
    <row r="27" spans="1:7" ht="16.5">
      <c r="A27" s="272"/>
      <c r="B27" s="1515" t="s">
        <v>128</v>
      </c>
      <c r="C27" s="1516"/>
      <c r="D27" s="689"/>
      <c r="E27" s="689"/>
      <c r="F27" s="689"/>
      <c r="G27" s="689"/>
    </row>
    <row r="28" spans="1:7" ht="16.5">
      <c r="A28" s="272"/>
      <c r="B28" s="1477"/>
      <c r="C28" s="1478"/>
      <c r="D28" s="689"/>
      <c r="E28" s="689"/>
      <c r="F28" s="689"/>
      <c r="G28" s="689"/>
    </row>
    <row r="29" spans="1:7" ht="16.5">
      <c r="A29" s="272"/>
      <c r="B29" s="1477"/>
      <c r="C29" s="1478"/>
      <c r="D29" s="689"/>
      <c r="E29" s="689"/>
      <c r="F29" s="689"/>
      <c r="G29" s="689"/>
    </row>
    <row r="30" spans="1:7" ht="16.5">
      <c r="A30" s="272"/>
      <c r="B30" s="1508" t="s">
        <v>598</v>
      </c>
      <c r="C30" s="1509"/>
      <c r="D30" s="694">
        <f>G30/E30</f>
        <v>27404.195240016135</v>
      </c>
      <c r="E30" s="689">
        <v>24.79</v>
      </c>
      <c r="F30" s="689"/>
      <c r="G30" s="690">
        <f>'1.1 ГЗ бюджет'!E96+'1.2 ОМС'!E96</f>
        <v>679350</v>
      </c>
    </row>
    <row r="31" spans="1:7" ht="16.5">
      <c r="A31" s="272"/>
      <c r="B31" s="1506" t="s">
        <v>3</v>
      </c>
      <c r="C31" s="1507"/>
      <c r="D31" s="689"/>
      <c r="E31" s="689"/>
      <c r="F31" s="689"/>
      <c r="G31" s="689"/>
    </row>
    <row r="32" spans="1:7" ht="16.5">
      <c r="A32" s="272"/>
      <c r="B32" s="1477"/>
      <c r="C32" s="1478"/>
      <c r="D32" s="689"/>
      <c r="E32" s="689"/>
      <c r="F32" s="689"/>
      <c r="G32" s="689"/>
    </row>
    <row r="33" spans="1:7" ht="16.5">
      <c r="A33" s="272"/>
      <c r="B33" s="1477"/>
      <c r="C33" s="1478"/>
      <c r="D33" s="689"/>
      <c r="E33" s="689"/>
      <c r="F33" s="689"/>
      <c r="G33" s="689"/>
    </row>
    <row r="34" spans="1:7" ht="16.5">
      <c r="A34" s="272"/>
      <c r="B34" s="1477"/>
      <c r="C34" s="1478"/>
      <c r="D34" s="689"/>
      <c r="E34" s="689"/>
      <c r="F34" s="689"/>
      <c r="G34" s="689"/>
    </row>
    <row r="35" spans="1:7" ht="16.5">
      <c r="A35" s="342"/>
      <c r="B35" s="1492" t="s">
        <v>117</v>
      </c>
      <c r="C35" s="1494"/>
      <c r="D35" s="10" t="s">
        <v>54</v>
      </c>
      <c r="E35" s="10" t="s">
        <v>54</v>
      </c>
      <c r="F35" s="10" t="s">
        <v>54</v>
      </c>
      <c r="G35" s="690">
        <f>G30+G26+G18+G14</f>
        <v>5959950</v>
      </c>
    </row>
    <row r="36" spans="1:7">
      <c r="A36" s="280"/>
      <c r="B36" s="343"/>
      <c r="C36" s="343"/>
      <c r="D36" s="343"/>
      <c r="E36" s="343"/>
      <c r="F36" s="343"/>
    </row>
    <row r="37" spans="1:7" ht="18" customHeight="1">
      <c r="A37" s="1512" t="s">
        <v>599</v>
      </c>
      <c r="B37" s="1512"/>
      <c r="C37" s="1512"/>
      <c r="D37" s="1512"/>
      <c r="E37" s="1512"/>
      <c r="F37" s="1512"/>
      <c r="G37" s="1512"/>
    </row>
    <row r="38" spans="1:7" ht="15.75">
      <c r="A38" s="7"/>
      <c r="B38" s="293"/>
      <c r="C38" s="7"/>
      <c r="D38" s="7"/>
      <c r="E38" s="7"/>
      <c r="F38" s="7"/>
    </row>
    <row r="39" spans="1:7" ht="54" customHeight="1">
      <c r="A39" s="273" t="s">
        <v>309</v>
      </c>
      <c r="B39" s="1460" t="s">
        <v>0</v>
      </c>
      <c r="C39" s="1513"/>
      <c r="D39" s="297" t="s">
        <v>590</v>
      </c>
      <c r="E39" s="297" t="s">
        <v>591</v>
      </c>
      <c r="F39" s="297" t="s">
        <v>592</v>
      </c>
      <c r="G39" s="297" t="s">
        <v>593</v>
      </c>
    </row>
    <row r="40" spans="1:7" ht="15.75">
      <c r="A40" s="336">
        <v>1</v>
      </c>
      <c r="B40" s="1510">
        <v>2</v>
      </c>
      <c r="C40" s="1511"/>
      <c r="D40" s="337">
        <v>4</v>
      </c>
      <c r="E40" s="337">
        <v>5</v>
      </c>
      <c r="F40" s="297">
        <v>6</v>
      </c>
      <c r="G40" s="297">
        <v>6</v>
      </c>
    </row>
    <row r="41" spans="1:7" ht="15.75">
      <c r="A41" s="338"/>
      <c r="B41" s="1477" t="s">
        <v>594</v>
      </c>
      <c r="C41" s="1478"/>
      <c r="D41" s="182"/>
      <c r="E41" s="182"/>
      <c r="F41" s="182"/>
      <c r="G41" s="182"/>
    </row>
    <row r="42" spans="1:7" ht="15.75">
      <c r="A42" s="272"/>
      <c r="B42" s="1506" t="s">
        <v>3</v>
      </c>
      <c r="C42" s="1507"/>
      <c r="D42" s="12"/>
      <c r="E42" s="12"/>
      <c r="F42" s="339"/>
      <c r="G42" s="339"/>
    </row>
    <row r="43" spans="1:7" ht="15.75">
      <c r="A43" s="272"/>
      <c r="B43" s="1477"/>
      <c r="C43" s="1478"/>
      <c r="D43" s="12"/>
      <c r="E43" s="12"/>
      <c r="F43" s="339"/>
      <c r="G43" s="339"/>
    </row>
    <row r="44" spans="1:7" ht="15.75">
      <c r="A44" s="272"/>
      <c r="B44" s="1477"/>
      <c r="C44" s="1478"/>
      <c r="D44" s="12"/>
      <c r="E44" s="12"/>
      <c r="F44" s="339"/>
      <c r="G44" s="339"/>
    </row>
    <row r="45" spans="1:7" ht="15.75">
      <c r="A45" s="340"/>
      <c r="B45" s="1508" t="s">
        <v>595</v>
      </c>
      <c r="C45" s="1509"/>
      <c r="D45" s="341"/>
      <c r="E45" s="341"/>
      <c r="F45" s="341"/>
      <c r="G45" s="341"/>
    </row>
    <row r="46" spans="1:7" ht="15.75">
      <c r="A46" s="340"/>
      <c r="B46" s="1506" t="s">
        <v>3</v>
      </c>
      <c r="C46" s="1507"/>
      <c r="D46" s="341"/>
      <c r="E46" s="341"/>
      <c r="F46" s="341"/>
      <c r="G46" s="341"/>
    </row>
    <row r="47" spans="1:7" ht="15.75">
      <c r="A47" s="340"/>
      <c r="B47" s="1477"/>
      <c r="C47" s="1478"/>
      <c r="D47" s="341"/>
      <c r="E47" s="341"/>
      <c r="F47" s="341"/>
      <c r="G47" s="341"/>
    </row>
    <row r="48" spans="1:7" ht="15.75">
      <c r="A48" s="272"/>
      <c r="B48" s="1477"/>
      <c r="C48" s="1478"/>
      <c r="D48" s="341"/>
      <c r="E48" s="341"/>
      <c r="F48" s="341"/>
      <c r="G48" s="341"/>
    </row>
    <row r="49" spans="1:7" ht="15.75">
      <c r="A49" s="272"/>
      <c r="B49" s="1508" t="s">
        <v>596</v>
      </c>
      <c r="C49" s="1509"/>
      <c r="D49" s="341"/>
      <c r="E49" s="341"/>
      <c r="F49" s="341"/>
      <c r="G49" s="341"/>
    </row>
    <row r="50" spans="1:7" ht="15.75">
      <c r="A50" s="272"/>
      <c r="B50" s="1506" t="s">
        <v>3</v>
      </c>
      <c r="C50" s="1507"/>
      <c r="D50" s="341"/>
      <c r="E50" s="341"/>
      <c r="F50" s="341"/>
      <c r="G50" s="341"/>
    </row>
    <row r="51" spans="1:7" ht="15.75">
      <c r="A51" s="272"/>
      <c r="B51" s="1477"/>
      <c r="C51" s="1478"/>
      <c r="D51" s="341"/>
      <c r="E51" s="341"/>
      <c r="F51" s="341"/>
      <c r="G51" s="341"/>
    </row>
    <row r="52" spans="1:7" ht="15.75">
      <c r="A52" s="272"/>
      <c r="B52" s="1477"/>
      <c r="C52" s="1478"/>
      <c r="D52" s="341"/>
      <c r="E52" s="341"/>
      <c r="F52" s="341"/>
      <c r="G52" s="341"/>
    </row>
    <row r="53" spans="1:7" ht="15.75">
      <c r="A53" s="272"/>
      <c r="B53" s="1508" t="s">
        <v>597</v>
      </c>
      <c r="C53" s="1509"/>
      <c r="D53" s="341"/>
      <c r="E53" s="341"/>
      <c r="F53" s="341"/>
      <c r="G53" s="341"/>
    </row>
    <row r="54" spans="1:7" ht="15.75">
      <c r="A54" s="272"/>
      <c r="B54" s="1506" t="s">
        <v>3</v>
      </c>
      <c r="C54" s="1507"/>
      <c r="D54" s="341"/>
      <c r="E54" s="341"/>
      <c r="F54" s="341"/>
      <c r="G54" s="341"/>
    </row>
    <row r="55" spans="1:7" ht="15.75">
      <c r="A55" s="272"/>
      <c r="B55" s="1477"/>
      <c r="C55" s="1478"/>
      <c r="D55" s="341"/>
      <c r="E55" s="341"/>
      <c r="F55" s="341"/>
      <c r="G55" s="341"/>
    </row>
    <row r="56" spans="1:7" ht="15.75">
      <c r="A56" s="272"/>
      <c r="B56" s="1477"/>
      <c r="C56" s="1478"/>
      <c r="D56" s="341"/>
      <c r="E56" s="341"/>
      <c r="F56" s="341"/>
      <c r="G56" s="341"/>
    </row>
    <row r="57" spans="1:7" ht="15.75">
      <c r="A57" s="272"/>
      <c r="B57" s="1508" t="s">
        <v>598</v>
      </c>
      <c r="C57" s="1509"/>
      <c r="D57" s="341"/>
      <c r="E57" s="341"/>
      <c r="F57" s="341"/>
      <c r="G57" s="341"/>
    </row>
    <row r="58" spans="1:7" ht="15.75">
      <c r="A58" s="272"/>
      <c r="B58" s="1506" t="s">
        <v>3</v>
      </c>
      <c r="C58" s="1507"/>
      <c r="D58" s="341"/>
      <c r="E58" s="341"/>
      <c r="F58" s="341"/>
      <c r="G58" s="341"/>
    </row>
    <row r="59" spans="1:7" ht="15.75">
      <c r="A59" s="272"/>
      <c r="B59" s="1477"/>
      <c r="C59" s="1478"/>
      <c r="D59" s="341"/>
      <c r="E59" s="341"/>
      <c r="F59" s="341"/>
      <c r="G59" s="341"/>
    </row>
    <row r="60" spans="1:7" ht="15.75">
      <c r="A60" s="272"/>
      <c r="B60" s="1477"/>
      <c r="C60" s="1478"/>
      <c r="D60" s="341"/>
      <c r="E60" s="341"/>
      <c r="F60" s="341"/>
      <c r="G60" s="341"/>
    </row>
    <row r="61" spans="1:7" ht="15.75">
      <c r="A61" s="272"/>
      <c r="B61" s="1477"/>
      <c r="C61" s="1478"/>
      <c r="D61" s="341"/>
      <c r="E61" s="341"/>
      <c r="F61" s="341"/>
      <c r="G61" s="341"/>
    </row>
    <row r="62" spans="1:7" ht="15.75">
      <c r="A62" s="342"/>
      <c r="B62" s="1492" t="s">
        <v>117</v>
      </c>
      <c r="C62" s="1494"/>
      <c r="D62" s="10" t="s">
        <v>54</v>
      </c>
      <c r="E62" s="10" t="s">
        <v>54</v>
      </c>
      <c r="F62" s="10" t="s">
        <v>54</v>
      </c>
      <c r="G62" s="10"/>
    </row>
    <row r="63" spans="1:7">
      <c r="A63" s="299"/>
      <c r="B63" s="299"/>
      <c r="C63" s="299"/>
      <c r="D63" s="299"/>
      <c r="E63" s="299"/>
      <c r="F63" s="299"/>
      <c r="G63" s="299"/>
    </row>
    <row r="64" spans="1:7" ht="32.25" customHeight="1">
      <c r="A64" s="1514" t="s">
        <v>600</v>
      </c>
      <c r="B64" s="1514"/>
      <c r="C64" s="1514"/>
      <c r="D64" s="1514"/>
      <c r="E64" s="1514"/>
      <c r="F64" s="1514"/>
      <c r="G64" s="1514"/>
    </row>
    <row r="65" spans="1:7" ht="15.75">
      <c r="A65" s="7"/>
      <c r="B65" s="7"/>
      <c r="C65" s="7"/>
      <c r="D65" s="7"/>
      <c r="E65" s="7"/>
      <c r="F65" s="7"/>
      <c r="G65" s="299"/>
    </row>
    <row r="66" spans="1:7" ht="31.5">
      <c r="A66" s="273" t="s">
        <v>309</v>
      </c>
      <c r="B66" s="1460" t="s">
        <v>0</v>
      </c>
      <c r="C66" s="1513"/>
      <c r="D66" s="297" t="s">
        <v>590</v>
      </c>
      <c r="E66" s="297" t="s">
        <v>591</v>
      </c>
      <c r="F66" s="297" t="s">
        <v>592</v>
      </c>
      <c r="G66" s="297" t="s">
        <v>593</v>
      </c>
    </row>
    <row r="67" spans="1:7" ht="15.75">
      <c r="A67" s="336">
        <v>1</v>
      </c>
      <c r="B67" s="1510">
        <v>2</v>
      </c>
      <c r="C67" s="1511"/>
      <c r="D67" s="337">
        <v>4</v>
      </c>
      <c r="E67" s="337">
        <v>5</v>
      </c>
      <c r="F67" s="297">
        <v>6</v>
      </c>
      <c r="G67" s="297">
        <v>6</v>
      </c>
    </row>
    <row r="68" spans="1:7" ht="15.75">
      <c r="A68" s="338"/>
      <c r="B68" s="1477" t="s">
        <v>594</v>
      </c>
      <c r="C68" s="1478"/>
      <c r="D68" s="182"/>
      <c r="E68" s="182"/>
      <c r="F68" s="182"/>
      <c r="G68" s="182"/>
    </row>
    <row r="69" spans="1:7" ht="15.75">
      <c r="A69" s="272"/>
      <c r="B69" s="1506" t="s">
        <v>3</v>
      </c>
      <c r="C69" s="1507"/>
      <c r="D69" s="12"/>
      <c r="E69" s="12"/>
      <c r="F69" s="339"/>
      <c r="G69" s="339"/>
    </row>
    <row r="70" spans="1:7" ht="15.75">
      <c r="A70" s="272"/>
      <c r="B70" s="1477"/>
      <c r="C70" s="1478"/>
      <c r="D70" s="12"/>
      <c r="E70" s="12"/>
      <c r="F70" s="339"/>
      <c r="G70" s="339"/>
    </row>
    <row r="71" spans="1:7" ht="15.75">
      <c r="A71" s="272"/>
      <c r="B71" s="1477"/>
      <c r="C71" s="1478"/>
      <c r="D71" s="12"/>
      <c r="E71" s="12"/>
      <c r="F71" s="339"/>
      <c r="G71" s="339"/>
    </row>
    <row r="72" spans="1:7" ht="15.75">
      <c r="A72" s="340"/>
      <c r="B72" s="1508" t="s">
        <v>595</v>
      </c>
      <c r="C72" s="1509"/>
      <c r="D72" s="341"/>
      <c r="E72" s="341"/>
      <c r="F72" s="341"/>
      <c r="G72" s="341"/>
    </row>
    <row r="73" spans="1:7" ht="15.75">
      <c r="A73" s="340"/>
      <c r="B73" s="1506" t="s">
        <v>3</v>
      </c>
      <c r="C73" s="1507"/>
      <c r="D73" s="341"/>
      <c r="E73" s="341"/>
      <c r="F73" s="341"/>
      <c r="G73" s="341"/>
    </row>
    <row r="74" spans="1:7" ht="15.75">
      <c r="A74" s="340"/>
      <c r="B74" s="1477"/>
      <c r="C74" s="1478"/>
      <c r="D74" s="341"/>
      <c r="E74" s="341"/>
      <c r="F74" s="341"/>
      <c r="G74" s="341"/>
    </row>
    <row r="75" spans="1:7" ht="15.75">
      <c r="A75" s="272"/>
      <c r="B75" s="1477"/>
      <c r="C75" s="1478"/>
      <c r="D75" s="341"/>
      <c r="E75" s="341"/>
      <c r="F75" s="341"/>
      <c r="G75" s="341"/>
    </row>
    <row r="76" spans="1:7" ht="15.75">
      <c r="A76" s="272"/>
      <c r="B76" s="1508" t="s">
        <v>596</v>
      </c>
      <c r="C76" s="1509"/>
      <c r="D76" s="341"/>
      <c r="E76" s="341"/>
      <c r="F76" s="341"/>
      <c r="G76" s="341"/>
    </row>
    <row r="77" spans="1:7" ht="15.75">
      <c r="A77" s="272"/>
      <c r="B77" s="1506" t="s">
        <v>3</v>
      </c>
      <c r="C77" s="1507"/>
      <c r="D77" s="341"/>
      <c r="E77" s="341"/>
      <c r="F77" s="341"/>
      <c r="G77" s="341"/>
    </row>
    <row r="78" spans="1:7" ht="15.75">
      <c r="A78" s="272"/>
      <c r="B78" s="1477"/>
      <c r="C78" s="1478"/>
      <c r="D78" s="341"/>
      <c r="E78" s="341"/>
      <c r="F78" s="341"/>
      <c r="G78" s="341"/>
    </row>
    <row r="79" spans="1:7" ht="15.75">
      <c r="A79" s="272"/>
      <c r="B79" s="1477"/>
      <c r="C79" s="1478"/>
      <c r="D79" s="341"/>
      <c r="E79" s="341"/>
      <c r="F79" s="341"/>
      <c r="G79" s="341"/>
    </row>
    <row r="80" spans="1:7" ht="15.75">
      <c r="A80" s="272"/>
      <c r="B80" s="1508" t="s">
        <v>597</v>
      </c>
      <c r="C80" s="1509"/>
      <c r="D80" s="341"/>
      <c r="E80" s="341"/>
      <c r="F80" s="341"/>
      <c r="G80" s="341"/>
    </row>
    <row r="81" spans="1:7" ht="15.75">
      <c r="A81" s="272"/>
      <c r="B81" s="1506" t="s">
        <v>3</v>
      </c>
      <c r="C81" s="1507"/>
      <c r="D81" s="341"/>
      <c r="E81" s="341"/>
      <c r="F81" s="341"/>
      <c r="G81" s="341"/>
    </row>
    <row r="82" spans="1:7" ht="15.75">
      <c r="A82" s="272"/>
      <c r="B82" s="1477"/>
      <c r="C82" s="1478"/>
      <c r="D82" s="341"/>
      <c r="E82" s="341"/>
      <c r="F82" s="341"/>
      <c r="G82" s="341"/>
    </row>
    <row r="83" spans="1:7" ht="15.75">
      <c r="A83" s="272"/>
      <c r="B83" s="1477"/>
      <c r="C83" s="1478"/>
      <c r="D83" s="341"/>
      <c r="E83" s="341"/>
      <c r="F83" s="341"/>
      <c r="G83" s="341"/>
    </row>
    <row r="84" spans="1:7" ht="15.75">
      <c r="A84" s="272"/>
      <c r="B84" s="1508" t="s">
        <v>598</v>
      </c>
      <c r="C84" s="1509"/>
      <c r="D84" s="341"/>
      <c r="E84" s="341"/>
      <c r="F84" s="341"/>
      <c r="G84" s="341"/>
    </row>
    <row r="85" spans="1:7" ht="15.75">
      <c r="A85" s="272"/>
      <c r="B85" s="1506" t="s">
        <v>3</v>
      </c>
      <c r="C85" s="1507"/>
      <c r="D85" s="341"/>
      <c r="E85" s="341"/>
      <c r="F85" s="341"/>
      <c r="G85" s="341"/>
    </row>
    <row r="86" spans="1:7" ht="15.75">
      <c r="A86" s="272"/>
      <c r="B86" s="1477"/>
      <c r="C86" s="1478"/>
      <c r="D86" s="341"/>
      <c r="E86" s="341"/>
      <c r="F86" s="341"/>
      <c r="G86" s="341"/>
    </row>
    <row r="87" spans="1:7" ht="15.75">
      <c r="A87" s="272"/>
      <c r="B87" s="1477"/>
      <c r="C87" s="1478"/>
      <c r="D87" s="341"/>
      <c r="E87" s="341"/>
      <c r="F87" s="341"/>
      <c r="G87" s="341"/>
    </row>
    <row r="88" spans="1:7" ht="15.75">
      <c r="A88" s="272"/>
      <c r="B88" s="1477"/>
      <c r="C88" s="1478"/>
      <c r="D88" s="341"/>
      <c r="E88" s="341"/>
      <c r="F88" s="341"/>
      <c r="G88" s="341"/>
    </row>
    <row r="89" spans="1:7" ht="15.75">
      <c r="A89" s="342"/>
      <c r="B89" s="1492" t="s">
        <v>117</v>
      </c>
      <c r="C89" s="1494"/>
      <c r="D89" s="10" t="s">
        <v>54</v>
      </c>
      <c r="E89" s="10" t="s">
        <v>54</v>
      </c>
      <c r="F89" s="10" t="s">
        <v>54</v>
      </c>
      <c r="G89" s="10"/>
    </row>
    <row r="91" spans="1:7" ht="32.25" customHeight="1">
      <c r="A91" s="1512" t="s">
        <v>601</v>
      </c>
      <c r="B91" s="1512"/>
      <c r="C91" s="1512"/>
      <c r="D91" s="1512"/>
      <c r="E91" s="1512"/>
      <c r="F91" s="1512"/>
      <c r="G91" s="1512"/>
    </row>
    <row r="92" spans="1:7" ht="15.75">
      <c r="A92" s="7"/>
      <c r="B92" s="293"/>
      <c r="C92" s="7"/>
      <c r="D92" s="7"/>
      <c r="E92" s="7"/>
      <c r="F92" s="7"/>
    </row>
    <row r="93" spans="1:7" ht="31.5">
      <c r="A93" s="273" t="s">
        <v>309</v>
      </c>
      <c r="B93" s="1460" t="s">
        <v>0</v>
      </c>
      <c r="C93" s="1513"/>
      <c r="D93" s="297" t="s">
        <v>590</v>
      </c>
      <c r="E93" s="297" t="s">
        <v>591</v>
      </c>
      <c r="F93" s="297" t="s">
        <v>592</v>
      </c>
      <c r="G93" s="297" t="s">
        <v>593</v>
      </c>
    </row>
    <row r="94" spans="1:7" ht="15.75">
      <c r="A94" s="336">
        <v>1</v>
      </c>
      <c r="B94" s="1510">
        <v>2</v>
      </c>
      <c r="C94" s="1511"/>
      <c r="D94" s="337">
        <v>4</v>
      </c>
      <c r="E94" s="337">
        <v>5</v>
      </c>
      <c r="F94" s="297">
        <v>6</v>
      </c>
      <c r="G94" s="297">
        <v>6</v>
      </c>
    </row>
    <row r="95" spans="1:7" ht="15.75">
      <c r="A95" s="338"/>
      <c r="B95" s="1477" t="s">
        <v>594</v>
      </c>
      <c r="C95" s="1478"/>
      <c r="D95" s="182"/>
      <c r="E95" s="182"/>
      <c r="F95" s="182"/>
      <c r="G95" s="182"/>
    </row>
    <row r="96" spans="1:7" ht="15.75">
      <c r="A96" s="272"/>
      <c r="B96" s="1506" t="s">
        <v>3</v>
      </c>
      <c r="C96" s="1507"/>
      <c r="D96" s="12"/>
      <c r="E96" s="12"/>
      <c r="F96" s="339"/>
      <c r="G96" s="339"/>
    </row>
    <row r="97" spans="1:7" ht="15.75">
      <c r="A97" s="272"/>
      <c r="B97" s="1477"/>
      <c r="C97" s="1478"/>
      <c r="D97" s="12"/>
      <c r="E97" s="12"/>
      <c r="F97" s="339"/>
      <c r="G97" s="339"/>
    </row>
    <row r="98" spans="1:7" ht="15.75">
      <c r="A98" s="272"/>
      <c r="B98" s="1477"/>
      <c r="C98" s="1478"/>
      <c r="D98" s="12"/>
      <c r="E98" s="12"/>
      <c r="F98" s="339"/>
      <c r="G98" s="339"/>
    </row>
    <row r="99" spans="1:7" ht="15.75">
      <c r="A99" s="340"/>
      <c r="B99" s="1508" t="s">
        <v>595</v>
      </c>
      <c r="C99" s="1509"/>
      <c r="D99" s="341"/>
      <c r="E99" s="341"/>
      <c r="F99" s="341"/>
      <c r="G99" s="341"/>
    </row>
    <row r="100" spans="1:7" ht="15.75">
      <c r="A100" s="340"/>
      <c r="B100" s="1506" t="s">
        <v>3</v>
      </c>
      <c r="C100" s="1507"/>
      <c r="D100" s="341"/>
      <c r="E100" s="341"/>
      <c r="F100" s="341"/>
      <c r="G100" s="341"/>
    </row>
    <row r="101" spans="1:7" ht="15.75">
      <c r="A101" s="340"/>
      <c r="B101" s="1477"/>
      <c r="C101" s="1478"/>
      <c r="D101" s="341"/>
      <c r="E101" s="341"/>
      <c r="F101" s="341"/>
      <c r="G101" s="341"/>
    </row>
    <row r="102" spans="1:7" ht="15.75">
      <c r="A102" s="272"/>
      <c r="B102" s="1477"/>
      <c r="C102" s="1478"/>
      <c r="D102" s="341"/>
      <c r="E102" s="341"/>
      <c r="F102" s="341"/>
      <c r="G102" s="341"/>
    </row>
    <row r="103" spans="1:7" ht="15.75">
      <c r="A103" s="272"/>
      <c r="B103" s="1508" t="s">
        <v>596</v>
      </c>
      <c r="C103" s="1509"/>
      <c r="D103" s="341"/>
      <c r="E103" s="341"/>
      <c r="F103" s="341"/>
      <c r="G103" s="341"/>
    </row>
    <row r="104" spans="1:7" ht="15.75">
      <c r="A104" s="272"/>
      <c r="B104" s="1506" t="s">
        <v>3</v>
      </c>
      <c r="C104" s="1507"/>
      <c r="D104" s="341"/>
      <c r="E104" s="341"/>
      <c r="F104" s="341"/>
      <c r="G104" s="341"/>
    </row>
    <row r="105" spans="1:7" ht="15.75">
      <c r="A105" s="272"/>
      <c r="B105" s="1477"/>
      <c r="C105" s="1478"/>
      <c r="D105" s="341"/>
      <c r="E105" s="341"/>
      <c r="F105" s="341"/>
      <c r="G105" s="341"/>
    </row>
    <row r="106" spans="1:7" ht="15.75">
      <c r="A106" s="272"/>
      <c r="B106" s="1477"/>
      <c r="C106" s="1478"/>
      <c r="D106" s="341"/>
      <c r="E106" s="341"/>
      <c r="F106" s="341"/>
      <c r="G106" s="341"/>
    </row>
    <row r="107" spans="1:7" ht="15.75">
      <c r="A107" s="272"/>
      <c r="B107" s="1508" t="s">
        <v>597</v>
      </c>
      <c r="C107" s="1509"/>
      <c r="D107" s="341"/>
      <c r="E107" s="341"/>
      <c r="F107" s="341"/>
      <c r="G107" s="341"/>
    </row>
    <row r="108" spans="1:7" ht="15.75">
      <c r="A108" s="272"/>
      <c r="B108" s="1506" t="s">
        <v>3</v>
      </c>
      <c r="C108" s="1507"/>
      <c r="D108" s="341"/>
      <c r="E108" s="341"/>
      <c r="F108" s="341"/>
      <c r="G108" s="341"/>
    </row>
    <row r="109" spans="1:7" ht="15.75">
      <c r="A109" s="272"/>
      <c r="B109" s="1477"/>
      <c r="C109" s="1478"/>
      <c r="D109" s="341"/>
      <c r="E109" s="341"/>
      <c r="F109" s="341"/>
      <c r="G109" s="341"/>
    </row>
    <row r="110" spans="1:7" ht="15.75">
      <c r="A110" s="272"/>
      <c r="B110" s="1477"/>
      <c r="C110" s="1478"/>
      <c r="D110" s="341"/>
      <c r="E110" s="341"/>
      <c r="F110" s="341"/>
      <c r="G110" s="341"/>
    </row>
    <row r="111" spans="1:7" ht="15.75">
      <c r="A111" s="272"/>
      <c r="B111" s="1508" t="s">
        <v>598</v>
      </c>
      <c r="C111" s="1509"/>
      <c r="D111" s="341"/>
      <c r="E111" s="341"/>
      <c r="F111" s="341"/>
      <c r="G111" s="341"/>
    </row>
    <row r="112" spans="1:7" ht="15.75">
      <c r="A112" s="272"/>
      <c r="B112" s="1506" t="s">
        <v>3</v>
      </c>
      <c r="C112" s="1507"/>
      <c r="D112" s="341"/>
      <c r="E112" s="341"/>
      <c r="F112" s="341"/>
      <c r="G112" s="341"/>
    </row>
    <row r="113" spans="1:7" ht="15.75">
      <c r="A113" s="272"/>
      <c r="B113" s="1477"/>
      <c r="C113" s="1478"/>
      <c r="D113" s="341"/>
      <c r="E113" s="341"/>
      <c r="F113" s="341"/>
      <c r="G113" s="341"/>
    </row>
    <row r="114" spans="1:7" ht="15.75">
      <c r="A114" s="272"/>
      <c r="B114" s="1477"/>
      <c r="C114" s="1478"/>
      <c r="D114" s="341"/>
      <c r="E114" s="341"/>
      <c r="F114" s="341"/>
      <c r="G114" s="341"/>
    </row>
    <row r="115" spans="1:7" ht="15.75">
      <c r="A115" s="272"/>
      <c r="B115" s="1477"/>
      <c r="C115" s="1478"/>
      <c r="D115" s="341"/>
      <c r="E115" s="341"/>
      <c r="F115" s="341"/>
      <c r="G115" s="341"/>
    </row>
    <row r="116" spans="1:7" ht="15.75">
      <c r="A116" s="342"/>
      <c r="B116" s="1492" t="s">
        <v>117</v>
      </c>
      <c r="C116" s="1494"/>
      <c r="D116" s="10" t="s">
        <v>54</v>
      </c>
      <c r="E116" s="10" t="s">
        <v>54</v>
      </c>
      <c r="F116" s="10" t="s">
        <v>54</v>
      </c>
      <c r="G116" s="10"/>
    </row>
  </sheetData>
  <mergeCells count="107">
    <mergeCell ref="A8:B8"/>
    <mergeCell ref="A10:G10"/>
    <mergeCell ref="B12:C12"/>
    <mergeCell ref="B13:C13"/>
    <mergeCell ref="B14:C14"/>
    <mergeCell ref="B15:C15"/>
    <mergeCell ref="A2:F2"/>
    <mergeCell ref="A4:B5"/>
    <mergeCell ref="C4:C5"/>
    <mergeCell ref="D4:G4"/>
    <mergeCell ref="A6:B6"/>
    <mergeCell ref="A7:B7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34:C34"/>
    <mergeCell ref="B35:C35"/>
    <mergeCell ref="A37:G37"/>
    <mergeCell ref="B39:C39"/>
    <mergeCell ref="B40:C40"/>
    <mergeCell ref="B41:C41"/>
    <mergeCell ref="B28:C28"/>
    <mergeCell ref="B29:C29"/>
    <mergeCell ref="B30:C30"/>
    <mergeCell ref="B31:C31"/>
    <mergeCell ref="B32:C32"/>
    <mergeCell ref="B33:C33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60:C60"/>
    <mergeCell ref="B61:C61"/>
    <mergeCell ref="B62:C62"/>
    <mergeCell ref="A64:G64"/>
    <mergeCell ref="B66:C66"/>
    <mergeCell ref="B67:C67"/>
    <mergeCell ref="B54:C54"/>
    <mergeCell ref="B55:C55"/>
    <mergeCell ref="B56:C56"/>
    <mergeCell ref="B57:C57"/>
    <mergeCell ref="B58:C58"/>
    <mergeCell ref="B59:C59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A91:G91"/>
    <mergeCell ref="B93:C93"/>
    <mergeCell ref="B80:C80"/>
    <mergeCell ref="B81:C81"/>
    <mergeCell ref="B82:C82"/>
    <mergeCell ref="B83:C83"/>
    <mergeCell ref="B84:C84"/>
    <mergeCell ref="B85:C85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06:C106"/>
    <mergeCell ref="B107:C107"/>
    <mergeCell ref="B108:C108"/>
    <mergeCell ref="B109:C109"/>
    <mergeCell ref="B110:C110"/>
    <mergeCell ref="B111:C111"/>
  </mergeCells>
  <printOptions horizontalCentered="1"/>
  <pageMargins left="0.78740157480314965" right="0.39370078740157483" top="0.78740157480314965" bottom="0.78740157480314965" header="0.31496062992125984" footer="0.31496062992125984"/>
  <pageSetup paperSize="8" scale="72" orientation="portrait" r:id="rId1"/>
  <headerFooter>
    <oddHeader>&amp;C12</oddHeader>
  </headerFooter>
  <rowBreaks count="2" manualBreakCount="2">
    <brk id="35" max="6" man="1"/>
    <brk id="90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G59"/>
  <sheetViews>
    <sheetView showGridLines="0" view="pageBreakPreview" zoomScale="130" zoomScaleNormal="100" zoomScaleSheetLayoutView="130" workbookViewId="0">
      <selection activeCell="E50" sqref="E50"/>
    </sheetView>
  </sheetViews>
  <sheetFormatPr defaultRowHeight="15"/>
  <cols>
    <col min="1" max="1" width="6.85546875" style="6" customWidth="1"/>
    <col min="2" max="2" width="38.28515625" style="6" customWidth="1"/>
    <col min="3" max="3" width="10.28515625" style="6" customWidth="1"/>
    <col min="4" max="4" width="29" style="6" customWidth="1"/>
    <col min="5" max="5" width="21.7109375" style="6" customWidth="1"/>
    <col min="6" max="6" width="22.85546875" style="6" customWidth="1"/>
    <col min="7" max="7" width="25.7109375" style="6" customWidth="1"/>
    <col min="8" max="16384" width="9.140625" style="6"/>
  </cols>
  <sheetData>
    <row r="1" spans="1:7">
      <c r="A1" s="177" t="s">
        <v>602</v>
      </c>
    </row>
    <row r="2" spans="1:7" ht="5.25" customHeight="1"/>
    <row r="3" spans="1:7" ht="15.75">
      <c r="A3" s="1470" t="s">
        <v>0</v>
      </c>
      <c r="B3" s="1525"/>
      <c r="C3" s="1399" t="s">
        <v>1</v>
      </c>
      <c r="D3" s="1419" t="s">
        <v>152</v>
      </c>
      <c r="E3" s="1420"/>
      <c r="F3" s="1420"/>
      <c r="G3" s="1420"/>
    </row>
    <row r="4" spans="1:7" ht="47.25">
      <c r="A4" s="1473"/>
      <c r="B4" s="1526"/>
      <c r="C4" s="1476"/>
      <c r="D4" s="180" t="s">
        <v>300</v>
      </c>
      <c r="E4" s="180" t="s">
        <v>301</v>
      </c>
      <c r="F4" s="180" t="s">
        <v>302</v>
      </c>
      <c r="G4" s="180" t="s">
        <v>303</v>
      </c>
    </row>
    <row r="5" spans="1:7" ht="19.5" customHeight="1">
      <c r="A5" s="1517" t="s">
        <v>603</v>
      </c>
      <c r="B5" s="1520"/>
      <c r="C5" s="12"/>
      <c r="D5" s="182"/>
      <c r="E5" s="182"/>
      <c r="F5" s="182"/>
      <c r="G5" s="182"/>
    </row>
    <row r="6" spans="1:7" ht="20.25" customHeight="1">
      <c r="A6" s="1517" t="s">
        <v>604</v>
      </c>
      <c r="B6" s="1119"/>
      <c r="C6" s="12"/>
      <c r="D6" s="182"/>
      <c r="E6" s="182"/>
      <c r="F6" s="182"/>
      <c r="G6" s="182"/>
    </row>
    <row r="7" spans="1:7" ht="9.75" customHeight="1"/>
    <row r="8" spans="1:7" s="296" customFormat="1" ht="15.75">
      <c r="A8" s="177" t="s">
        <v>605</v>
      </c>
      <c r="C8" s="183"/>
      <c r="D8" s="183"/>
      <c r="E8" s="183"/>
      <c r="F8" s="183"/>
      <c r="G8" s="183"/>
    </row>
    <row r="9" spans="1:7" s="296" customFormat="1" ht="15.75">
      <c r="A9" s="177" t="s">
        <v>606</v>
      </c>
      <c r="C9" s="183"/>
      <c r="D9" s="183"/>
      <c r="E9" s="183"/>
      <c r="F9" s="183"/>
      <c r="G9" s="183"/>
    </row>
    <row r="10" spans="1:7" s="296" customFormat="1" ht="10.5" customHeight="1">
      <c r="A10" s="177"/>
      <c r="C10" s="183"/>
      <c r="D10" s="183"/>
      <c r="E10" s="183"/>
      <c r="F10" s="183"/>
      <c r="G10" s="183"/>
    </row>
    <row r="11" spans="1:7" ht="68.25" customHeight="1">
      <c r="A11" s="344" t="s">
        <v>309</v>
      </c>
      <c r="B11" s="1522" t="s">
        <v>0</v>
      </c>
      <c r="C11" s="1462"/>
      <c r="D11" s="298" t="s">
        <v>607</v>
      </c>
      <c r="E11" s="298" t="s">
        <v>608</v>
      </c>
      <c r="F11" s="345" t="s">
        <v>609</v>
      </c>
      <c r="G11" s="345" t="s">
        <v>610</v>
      </c>
    </row>
    <row r="12" spans="1:7" s="347" customFormat="1" ht="12.75">
      <c r="A12" s="346">
        <v>1</v>
      </c>
      <c r="B12" s="1523">
        <v>2</v>
      </c>
      <c r="C12" s="1524"/>
      <c r="D12" s="346">
        <v>3</v>
      </c>
      <c r="E12" s="346">
        <v>4</v>
      </c>
      <c r="F12" s="346">
        <v>5</v>
      </c>
      <c r="G12" s="346">
        <v>6</v>
      </c>
    </row>
    <row r="13" spans="1:7" ht="17.25" customHeight="1">
      <c r="A13" s="11"/>
      <c r="B13" s="1517" t="s">
        <v>603</v>
      </c>
      <c r="C13" s="1520"/>
      <c r="D13" s="348"/>
      <c r="E13" s="349"/>
      <c r="F13" s="350" t="s">
        <v>54</v>
      </c>
      <c r="G13" s="351"/>
    </row>
    <row r="14" spans="1:7" ht="15.75">
      <c r="A14" s="11"/>
      <c r="B14" s="1518" t="s">
        <v>128</v>
      </c>
      <c r="C14" s="1519"/>
      <c r="D14" s="352"/>
      <c r="E14" s="349"/>
      <c r="F14" s="351"/>
      <c r="G14" s="351"/>
    </row>
    <row r="15" spans="1:7" ht="15.75">
      <c r="A15" s="273"/>
      <c r="B15" s="1388"/>
      <c r="C15" s="1119"/>
      <c r="D15" s="348"/>
      <c r="E15" s="11"/>
      <c r="F15" s="353"/>
      <c r="G15" s="353"/>
    </row>
    <row r="16" spans="1:7" ht="14.25" customHeight="1">
      <c r="A16" s="273"/>
      <c r="B16" s="1388"/>
      <c r="C16" s="1119"/>
      <c r="D16" s="348"/>
      <c r="E16" s="11"/>
      <c r="F16" s="353"/>
      <c r="G16" s="353"/>
    </row>
    <row r="17" spans="1:7" ht="15.75">
      <c r="A17" s="273"/>
      <c r="B17" s="1517" t="s">
        <v>604</v>
      </c>
      <c r="C17" s="1119"/>
      <c r="D17" s="348"/>
      <c r="E17" s="349"/>
      <c r="F17" s="350" t="s">
        <v>54</v>
      </c>
      <c r="G17" s="353"/>
    </row>
    <row r="18" spans="1:7" ht="15.75">
      <c r="A18" s="273"/>
      <c r="B18" s="1518" t="s">
        <v>128</v>
      </c>
      <c r="C18" s="1519"/>
      <c r="D18" s="352"/>
      <c r="E18" s="11"/>
      <c r="F18" s="353"/>
      <c r="G18" s="353"/>
    </row>
    <row r="19" spans="1:7" ht="15.75">
      <c r="A19" s="273"/>
      <c r="B19" s="1517"/>
      <c r="C19" s="1520"/>
      <c r="D19" s="348"/>
      <c r="E19" s="11"/>
      <c r="F19" s="353"/>
      <c r="G19" s="353"/>
    </row>
    <row r="20" spans="1:7" ht="15.75">
      <c r="A20" s="354"/>
      <c r="B20" s="1492" t="s">
        <v>117</v>
      </c>
      <c r="C20" s="1119"/>
      <c r="D20" s="323"/>
      <c r="E20" s="9"/>
      <c r="F20" s="355" t="s">
        <v>54</v>
      </c>
      <c r="G20" s="355"/>
    </row>
    <row r="21" spans="1:7" ht="8.25" customHeight="1"/>
    <row r="22" spans="1:7" ht="19.5" customHeight="1">
      <c r="A22" s="177" t="s">
        <v>611</v>
      </c>
      <c r="B22" s="296"/>
      <c r="C22" s="183"/>
      <c r="D22" s="183"/>
      <c r="E22" s="183"/>
      <c r="F22" s="183"/>
      <c r="G22" s="183"/>
    </row>
    <row r="23" spans="1:7" ht="8.25" customHeight="1">
      <c r="A23" s="177"/>
      <c r="B23" s="296"/>
      <c r="C23" s="183"/>
      <c r="D23" s="183"/>
      <c r="E23" s="183"/>
      <c r="F23" s="183"/>
      <c r="G23" s="183"/>
    </row>
    <row r="24" spans="1:7" ht="66" customHeight="1">
      <c r="A24" s="344" t="s">
        <v>309</v>
      </c>
      <c r="B24" s="1522" t="s">
        <v>0</v>
      </c>
      <c r="C24" s="1462"/>
      <c r="D24" s="298" t="s">
        <v>607</v>
      </c>
      <c r="E24" s="298" t="s">
        <v>608</v>
      </c>
      <c r="F24" s="345" t="s">
        <v>609</v>
      </c>
      <c r="G24" s="345" t="s">
        <v>610</v>
      </c>
    </row>
    <row r="25" spans="1:7">
      <c r="A25" s="346">
        <v>1</v>
      </c>
      <c r="B25" s="1523">
        <v>2</v>
      </c>
      <c r="C25" s="1524"/>
      <c r="D25" s="346">
        <v>3</v>
      </c>
      <c r="E25" s="346">
        <v>4</v>
      </c>
      <c r="F25" s="346">
        <v>5</v>
      </c>
      <c r="G25" s="346">
        <v>6</v>
      </c>
    </row>
    <row r="26" spans="1:7" ht="18.75" customHeight="1">
      <c r="A26" s="11"/>
      <c r="B26" s="1517" t="s">
        <v>603</v>
      </c>
      <c r="C26" s="1520"/>
      <c r="D26" s="348"/>
      <c r="E26" s="349"/>
      <c r="F26" s="350" t="s">
        <v>54</v>
      </c>
      <c r="G26" s="351"/>
    </row>
    <row r="27" spans="1:7" ht="15.75">
      <c r="A27" s="11"/>
      <c r="B27" s="1518" t="s">
        <v>128</v>
      </c>
      <c r="C27" s="1519"/>
      <c r="D27" s="352"/>
      <c r="E27" s="349"/>
      <c r="F27" s="351"/>
      <c r="G27" s="351"/>
    </row>
    <row r="28" spans="1:7" ht="14.25" customHeight="1">
      <c r="A28" s="273"/>
      <c r="B28" s="1388"/>
      <c r="C28" s="1119"/>
      <c r="D28" s="348"/>
      <c r="E28" s="11"/>
      <c r="F28" s="353"/>
      <c r="G28" s="353"/>
    </row>
    <row r="29" spans="1:7" ht="13.5" customHeight="1">
      <c r="A29" s="273"/>
      <c r="B29" s="1388"/>
      <c r="C29" s="1119"/>
      <c r="D29" s="348"/>
      <c r="E29" s="11"/>
      <c r="F29" s="353"/>
      <c r="G29" s="353"/>
    </row>
    <row r="30" spans="1:7" ht="15.75">
      <c r="A30" s="273"/>
      <c r="B30" s="1517" t="s">
        <v>604</v>
      </c>
      <c r="C30" s="1119"/>
      <c r="D30" s="348"/>
      <c r="E30" s="349"/>
      <c r="F30" s="350" t="s">
        <v>54</v>
      </c>
      <c r="G30" s="353"/>
    </row>
    <row r="31" spans="1:7" ht="15.75">
      <c r="A31" s="273"/>
      <c r="B31" s="1518" t="s">
        <v>128</v>
      </c>
      <c r="C31" s="1519"/>
      <c r="D31" s="352"/>
      <c r="E31" s="11"/>
      <c r="F31" s="353"/>
      <c r="G31" s="353"/>
    </row>
    <row r="32" spans="1:7" ht="15.75">
      <c r="A32" s="273"/>
      <c r="B32" s="1517"/>
      <c r="C32" s="1520"/>
      <c r="D32" s="348"/>
      <c r="E32" s="11"/>
      <c r="F32" s="353"/>
      <c r="G32" s="353"/>
    </row>
    <row r="33" spans="1:7" ht="15.75">
      <c r="A33" s="354"/>
      <c r="B33" s="1492" t="s">
        <v>117</v>
      </c>
      <c r="C33" s="1119"/>
      <c r="D33" s="323"/>
      <c r="E33" s="9"/>
      <c r="F33" s="355" t="s">
        <v>54</v>
      </c>
      <c r="G33" s="355"/>
    </row>
    <row r="34" spans="1:7" ht="9.75" customHeight="1">
      <c r="A34" s="356"/>
      <c r="B34" s="357"/>
      <c r="C34" s="358"/>
      <c r="D34" s="357"/>
      <c r="E34" s="359"/>
      <c r="F34" s="360"/>
      <c r="G34" s="360"/>
    </row>
    <row r="35" spans="1:7" ht="19.5" customHeight="1">
      <c r="A35" s="1465" t="s">
        <v>612</v>
      </c>
      <c r="B35" s="1521"/>
      <c r="C35" s="1521"/>
      <c r="D35" s="1521"/>
      <c r="E35" s="1521"/>
      <c r="F35" s="1521"/>
      <c r="G35" s="1521"/>
    </row>
    <row r="36" spans="1:7" ht="10.5" customHeight="1">
      <c r="A36" s="305"/>
      <c r="B36" s="361"/>
      <c r="C36" s="361"/>
      <c r="D36" s="361"/>
      <c r="E36" s="361"/>
      <c r="F36" s="361"/>
      <c r="G36" s="361"/>
    </row>
    <row r="37" spans="1:7" ht="66.75" customHeight="1">
      <c r="A37" s="344" t="s">
        <v>309</v>
      </c>
      <c r="B37" s="1522" t="s">
        <v>0</v>
      </c>
      <c r="C37" s="1462"/>
      <c r="D37" s="298" t="s">
        <v>607</v>
      </c>
      <c r="E37" s="298" t="s">
        <v>608</v>
      </c>
      <c r="F37" s="345" t="s">
        <v>609</v>
      </c>
      <c r="G37" s="345" t="s">
        <v>610</v>
      </c>
    </row>
    <row r="38" spans="1:7">
      <c r="A38" s="346">
        <v>1</v>
      </c>
      <c r="B38" s="1523">
        <v>2</v>
      </c>
      <c r="C38" s="1524"/>
      <c r="D38" s="346">
        <v>3</v>
      </c>
      <c r="E38" s="346">
        <v>4</v>
      </c>
      <c r="F38" s="346">
        <v>5</v>
      </c>
      <c r="G38" s="346">
        <v>6</v>
      </c>
    </row>
    <row r="39" spans="1:7" ht="15.75" customHeight="1">
      <c r="A39" s="11"/>
      <c r="B39" s="1517" t="s">
        <v>603</v>
      </c>
      <c r="C39" s="1520"/>
      <c r="D39" s="348"/>
      <c r="E39" s="349"/>
      <c r="F39" s="350" t="s">
        <v>54</v>
      </c>
      <c r="G39" s="351"/>
    </row>
    <row r="40" spans="1:7" ht="15.75">
      <c r="A40" s="11"/>
      <c r="B40" s="1518" t="s">
        <v>128</v>
      </c>
      <c r="C40" s="1519"/>
      <c r="D40" s="352"/>
      <c r="E40" s="349"/>
      <c r="F40" s="351"/>
      <c r="G40" s="351"/>
    </row>
    <row r="41" spans="1:7" ht="15.75">
      <c r="A41" s="273"/>
      <c r="B41" s="1388"/>
      <c r="C41" s="1119"/>
      <c r="D41" s="348"/>
      <c r="E41" s="11"/>
      <c r="F41" s="353"/>
      <c r="G41" s="353"/>
    </row>
    <row r="42" spans="1:7" ht="15.75">
      <c r="A42" s="273"/>
      <c r="B42" s="1388"/>
      <c r="C42" s="1119"/>
      <c r="D42" s="348"/>
      <c r="E42" s="11"/>
      <c r="F42" s="353"/>
      <c r="G42" s="353"/>
    </row>
    <row r="43" spans="1:7" ht="15.75">
      <c r="A43" s="273"/>
      <c r="B43" s="1517" t="s">
        <v>604</v>
      </c>
      <c r="C43" s="1119"/>
      <c r="D43" s="348"/>
      <c r="E43" s="349"/>
      <c r="F43" s="350" t="s">
        <v>54</v>
      </c>
      <c r="G43" s="353"/>
    </row>
    <row r="44" spans="1:7" ht="15.75">
      <c r="A44" s="273"/>
      <c r="B44" s="1518" t="s">
        <v>128</v>
      </c>
      <c r="C44" s="1519"/>
      <c r="D44" s="352"/>
      <c r="E44" s="11"/>
      <c r="F44" s="353"/>
      <c r="G44" s="353"/>
    </row>
    <row r="45" spans="1:7" ht="15.75">
      <c r="A45" s="273"/>
      <c r="B45" s="1517"/>
      <c r="C45" s="1520"/>
      <c r="D45" s="348"/>
      <c r="E45" s="11"/>
      <c r="F45" s="353"/>
      <c r="G45" s="353"/>
    </row>
    <row r="46" spans="1:7" ht="15.75">
      <c r="A46" s="354"/>
      <c r="B46" s="1492" t="s">
        <v>117</v>
      </c>
      <c r="C46" s="1119"/>
      <c r="D46" s="323"/>
      <c r="E46" s="9"/>
      <c r="F46" s="355" t="s">
        <v>54</v>
      </c>
      <c r="G46" s="355"/>
    </row>
    <row r="47" spans="1:7" ht="11.25" customHeight="1"/>
    <row r="48" spans="1:7" ht="15" customHeight="1">
      <c r="A48" s="1465" t="s">
        <v>613</v>
      </c>
      <c r="B48" s="1521"/>
      <c r="C48" s="1521"/>
      <c r="D48" s="1521"/>
      <c r="E48" s="1521"/>
      <c r="F48" s="1521"/>
      <c r="G48" s="1521"/>
    </row>
    <row r="49" spans="1:7" ht="15" customHeight="1">
      <c r="A49" s="311"/>
      <c r="B49" s="362"/>
      <c r="C49" s="362"/>
      <c r="D49" s="362"/>
      <c r="E49" s="362"/>
      <c r="F49" s="362"/>
      <c r="G49" s="362"/>
    </row>
    <row r="50" spans="1:7" ht="65.25" customHeight="1">
      <c r="A50" s="344" t="s">
        <v>309</v>
      </c>
      <c r="B50" s="1522" t="s">
        <v>0</v>
      </c>
      <c r="C50" s="1462"/>
      <c r="D50" s="298" t="s">
        <v>607</v>
      </c>
      <c r="E50" s="298" t="s">
        <v>608</v>
      </c>
      <c r="F50" s="345" t="s">
        <v>609</v>
      </c>
      <c r="G50" s="345" t="s">
        <v>610</v>
      </c>
    </row>
    <row r="51" spans="1:7">
      <c r="A51" s="346">
        <v>1</v>
      </c>
      <c r="B51" s="1523">
        <v>2</v>
      </c>
      <c r="C51" s="1524"/>
      <c r="D51" s="346">
        <v>3</v>
      </c>
      <c r="E51" s="346">
        <v>4</v>
      </c>
      <c r="F51" s="346">
        <v>5</v>
      </c>
      <c r="G51" s="346">
        <v>6</v>
      </c>
    </row>
    <row r="52" spans="1:7" ht="16.5" customHeight="1">
      <c r="A52" s="11"/>
      <c r="B52" s="1517" t="s">
        <v>603</v>
      </c>
      <c r="C52" s="1520"/>
      <c r="D52" s="348"/>
      <c r="E52" s="349"/>
      <c r="F52" s="350" t="s">
        <v>54</v>
      </c>
      <c r="G52" s="351"/>
    </row>
    <row r="53" spans="1:7" ht="15.75">
      <c r="A53" s="11"/>
      <c r="B53" s="1518" t="s">
        <v>128</v>
      </c>
      <c r="C53" s="1519"/>
      <c r="D53" s="352"/>
      <c r="E53" s="349"/>
      <c r="F53" s="351"/>
      <c r="G53" s="351"/>
    </row>
    <row r="54" spans="1:7" ht="15.75">
      <c r="A54" s="273"/>
      <c r="B54" s="1388"/>
      <c r="C54" s="1119"/>
      <c r="D54" s="348"/>
      <c r="E54" s="11"/>
      <c r="F54" s="353"/>
      <c r="G54" s="353"/>
    </row>
    <row r="55" spans="1:7" ht="15.75">
      <c r="A55" s="273"/>
      <c r="B55" s="1388"/>
      <c r="C55" s="1119"/>
      <c r="D55" s="348"/>
      <c r="E55" s="11"/>
      <c r="F55" s="353"/>
      <c r="G55" s="353"/>
    </row>
    <row r="56" spans="1:7" ht="15.75">
      <c r="A56" s="273"/>
      <c r="B56" s="1517" t="s">
        <v>604</v>
      </c>
      <c r="C56" s="1119"/>
      <c r="D56" s="348"/>
      <c r="E56" s="349"/>
      <c r="F56" s="350" t="s">
        <v>54</v>
      </c>
      <c r="G56" s="353"/>
    </row>
    <row r="57" spans="1:7" ht="15.75">
      <c r="A57" s="273"/>
      <c r="B57" s="1518" t="s">
        <v>128</v>
      </c>
      <c r="C57" s="1519"/>
      <c r="D57" s="352"/>
      <c r="E57" s="11"/>
      <c r="F57" s="353"/>
      <c r="G57" s="353"/>
    </row>
    <row r="58" spans="1:7" ht="15.75">
      <c r="A58" s="273"/>
      <c r="B58" s="1517"/>
      <c r="C58" s="1520"/>
      <c r="D58" s="348"/>
      <c r="E58" s="11"/>
      <c r="F58" s="353"/>
      <c r="G58" s="353"/>
    </row>
    <row r="59" spans="1:7" ht="15.75">
      <c r="A59" s="354"/>
      <c r="B59" s="1492" t="s">
        <v>117</v>
      </c>
      <c r="C59" s="1119"/>
      <c r="D59" s="323"/>
      <c r="E59" s="9"/>
      <c r="F59" s="355" t="s">
        <v>54</v>
      </c>
      <c r="G59" s="355"/>
    </row>
  </sheetData>
  <mergeCells count="47">
    <mergeCell ref="B11:C11"/>
    <mergeCell ref="A3:B4"/>
    <mergeCell ref="C3:C4"/>
    <mergeCell ref="D3:G3"/>
    <mergeCell ref="A5:B5"/>
    <mergeCell ref="A6:B6"/>
    <mergeCell ref="B26:C2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4:C24"/>
    <mergeCell ref="B25:C25"/>
    <mergeCell ref="B40:C40"/>
    <mergeCell ref="B27:C27"/>
    <mergeCell ref="B28:C28"/>
    <mergeCell ref="B29:C29"/>
    <mergeCell ref="B30:C30"/>
    <mergeCell ref="B31:C31"/>
    <mergeCell ref="B32:C32"/>
    <mergeCell ref="B33:C33"/>
    <mergeCell ref="A35:G35"/>
    <mergeCell ref="B37:C37"/>
    <mergeCell ref="B38:C38"/>
    <mergeCell ref="B39:C39"/>
    <mergeCell ref="B54:C54"/>
    <mergeCell ref="B41:C41"/>
    <mergeCell ref="B42:C42"/>
    <mergeCell ref="B43:C43"/>
    <mergeCell ref="B44:C44"/>
    <mergeCell ref="B45:C45"/>
    <mergeCell ref="B46:C46"/>
    <mergeCell ref="A48:G48"/>
    <mergeCell ref="B50:C50"/>
    <mergeCell ref="B51:C51"/>
    <mergeCell ref="B52:C52"/>
    <mergeCell ref="B53:C53"/>
    <mergeCell ref="B55:C55"/>
    <mergeCell ref="B56:C56"/>
    <mergeCell ref="B57:C57"/>
    <mergeCell ref="B58:C58"/>
    <mergeCell ref="B59:C59"/>
  </mergeCells>
  <printOptions horizontalCentered="1"/>
  <pageMargins left="0.59055118110236227" right="0.39370078740157483" top="0.59055118110236227" bottom="0.31496062992125984" header="0.11811023622047245" footer="0"/>
  <pageSetup paperSize="8" scale="85" orientation="landscape" r:id="rId1"/>
  <headerFooter>
    <oddHeader>&amp;C8</oddHeader>
  </headerFooter>
  <rowBreaks count="1" manualBreakCount="1">
    <brk id="33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111"/>
  <sheetViews>
    <sheetView showGridLines="0" view="pageBreakPreview" zoomScaleNormal="100" zoomScaleSheetLayoutView="100" workbookViewId="0">
      <selection sqref="A1:G35"/>
    </sheetView>
  </sheetViews>
  <sheetFormatPr defaultRowHeight="15"/>
  <cols>
    <col min="1" max="1" width="6.140625" style="363" customWidth="1"/>
    <col min="2" max="2" width="76" style="299" customWidth="1"/>
    <col min="3" max="3" width="10.7109375" style="299" customWidth="1"/>
    <col min="4" max="4" width="24.5703125" style="299" customWidth="1"/>
    <col min="5" max="5" width="25" style="299" customWidth="1"/>
    <col min="6" max="6" width="26.7109375" style="299" customWidth="1"/>
    <col min="7" max="7" width="28.5703125" style="299" customWidth="1"/>
    <col min="8" max="16384" width="9.140625" style="6"/>
  </cols>
  <sheetData>
    <row r="1" spans="1:8">
      <c r="G1" s="364" t="s">
        <v>614</v>
      </c>
    </row>
    <row r="2" spans="1:8" ht="27" customHeight="1">
      <c r="A2" s="1539" t="s">
        <v>615</v>
      </c>
      <c r="B2" s="1539"/>
      <c r="C2" s="1539"/>
      <c r="D2" s="1539"/>
      <c r="E2" s="1539"/>
      <c r="F2" s="1539"/>
      <c r="G2" s="1539"/>
    </row>
    <row r="3" spans="1:8" ht="16.5">
      <c r="A3" s="1154" t="s">
        <v>0</v>
      </c>
      <c r="B3" s="1155"/>
      <c r="C3" s="1158" t="s">
        <v>1</v>
      </c>
      <c r="D3" s="1160" t="s">
        <v>152</v>
      </c>
      <c r="E3" s="1162"/>
      <c r="F3" s="1162"/>
      <c r="G3" s="1162"/>
    </row>
    <row r="4" spans="1:8" ht="49.5">
      <c r="A4" s="1156"/>
      <c r="B4" s="1157"/>
      <c r="C4" s="1159"/>
      <c r="D4" s="729" t="s">
        <v>1059</v>
      </c>
      <c r="E4" s="729" t="s">
        <v>1060</v>
      </c>
      <c r="F4" s="691" t="s">
        <v>302</v>
      </c>
      <c r="G4" s="691" t="s">
        <v>303</v>
      </c>
    </row>
    <row r="5" spans="1:8" ht="21" customHeight="1">
      <c r="A5" s="1538" t="s">
        <v>616</v>
      </c>
      <c r="B5" s="1538"/>
      <c r="C5" s="693"/>
      <c r="D5" s="680">
        <f>'1.1 ГЗ бюджет'!E108+'1.2 ОМС'!E108</f>
        <v>111000</v>
      </c>
      <c r="E5" s="693"/>
      <c r="F5" s="693"/>
      <c r="G5" s="693"/>
    </row>
    <row r="6" spans="1:8" ht="21" customHeight="1">
      <c r="A6" s="1538" t="s">
        <v>617</v>
      </c>
      <c r="B6" s="1538"/>
      <c r="C6" s="693"/>
      <c r="D6" s="680">
        <f>'1.2 ОМС'!E109</f>
        <v>603651</v>
      </c>
      <c r="E6" s="693"/>
      <c r="F6" s="693"/>
      <c r="G6" s="693"/>
    </row>
    <row r="7" spans="1:8" ht="17.25" customHeight="1">
      <c r="A7" s="1538" t="s">
        <v>618</v>
      </c>
      <c r="B7" s="1538"/>
      <c r="C7" s="693"/>
      <c r="D7" s="680">
        <f>'1.1 ГЗ бюджет'!E107+'1.2 ОМС'!E107+'1.4 Платные'!E108</f>
        <v>1344500</v>
      </c>
      <c r="E7" s="693"/>
      <c r="F7" s="693"/>
      <c r="G7" s="693"/>
      <c r="H7" s="365"/>
    </row>
    <row r="8" spans="1:8" ht="18" customHeight="1">
      <c r="A8" s="1538" t="s">
        <v>619</v>
      </c>
      <c r="B8" s="1538"/>
      <c r="C8" s="693"/>
      <c r="D8" s="680">
        <f>'1.1 ГЗ бюджет'!E109</f>
        <v>200000</v>
      </c>
      <c r="E8" s="693"/>
      <c r="F8" s="693"/>
      <c r="G8" s="693"/>
      <c r="H8" s="365"/>
    </row>
    <row r="9" spans="1:8" ht="15" customHeight="1">
      <c r="A9" s="366"/>
      <c r="B9" s="367"/>
      <c r="C9" s="367"/>
      <c r="D9" s="367"/>
      <c r="E9" s="367"/>
      <c r="F9" s="367"/>
      <c r="G9" s="367"/>
      <c r="H9" s="365"/>
    </row>
    <row r="10" spans="1:8">
      <c r="A10" s="1537" t="s">
        <v>620</v>
      </c>
      <c r="B10" s="1537"/>
      <c r="C10" s="1537"/>
      <c r="D10" s="1537"/>
      <c r="E10" s="1537"/>
      <c r="F10" s="1537"/>
      <c r="G10" s="1537"/>
    </row>
    <row r="11" spans="1:8">
      <c r="A11" s="1537" t="s">
        <v>1083</v>
      </c>
      <c r="B11" s="1537"/>
      <c r="C11" s="1537"/>
      <c r="D11" s="1537"/>
      <c r="E11" s="1537"/>
      <c r="F11" s="1537"/>
      <c r="G11" s="1537"/>
    </row>
    <row r="12" spans="1:8" ht="15.75">
      <c r="A12" s="366"/>
      <c r="B12" s="366"/>
      <c r="C12" s="366"/>
      <c r="D12" s="366"/>
      <c r="E12" s="366"/>
      <c r="F12" s="366"/>
      <c r="G12" s="366"/>
    </row>
    <row r="13" spans="1:8" ht="31.5">
      <c r="A13" s="184" t="s">
        <v>309</v>
      </c>
      <c r="B13" s="1459" t="s">
        <v>553</v>
      </c>
      <c r="C13" s="1135"/>
      <c r="D13" s="1136"/>
      <c r="E13" s="184" t="s">
        <v>621</v>
      </c>
      <c r="F13" s="184" t="s">
        <v>622</v>
      </c>
      <c r="G13" s="184" t="s">
        <v>623</v>
      </c>
    </row>
    <row r="14" spans="1:8" ht="16.5">
      <c r="A14" s="9">
        <v>1</v>
      </c>
      <c r="B14" s="1388">
        <v>2</v>
      </c>
      <c r="C14" s="1135"/>
      <c r="D14" s="1136"/>
      <c r="E14" s="683">
        <v>3</v>
      </c>
      <c r="F14" s="683">
        <v>4</v>
      </c>
      <c r="G14" s="683">
        <v>5</v>
      </c>
    </row>
    <row r="15" spans="1:8" ht="16.5">
      <c r="A15" s="9">
        <v>1</v>
      </c>
      <c r="B15" s="1531" t="s">
        <v>616</v>
      </c>
      <c r="C15" s="1532"/>
      <c r="D15" s="1532"/>
      <c r="E15" s="683" t="s">
        <v>54</v>
      </c>
      <c r="F15" s="683" t="s">
        <v>54</v>
      </c>
      <c r="G15" s="683"/>
    </row>
    <row r="16" spans="1:8" ht="16.5">
      <c r="A16" s="9"/>
      <c r="B16" s="1527" t="s">
        <v>3</v>
      </c>
      <c r="C16" s="1528"/>
      <c r="D16" s="1528"/>
      <c r="E16" s="683"/>
      <c r="F16" s="683"/>
      <c r="G16" s="683"/>
    </row>
    <row r="17" spans="1:7" ht="16.5">
      <c r="A17" s="9"/>
      <c r="B17" s="1527" t="s">
        <v>624</v>
      </c>
      <c r="C17" s="1528"/>
      <c r="D17" s="1528"/>
      <c r="E17" s="683"/>
      <c r="F17" s="683"/>
      <c r="G17" s="683"/>
    </row>
    <row r="18" spans="1:7" ht="16.5">
      <c r="A18" s="9"/>
      <c r="B18" s="1527" t="s">
        <v>625</v>
      </c>
      <c r="C18" s="1528"/>
      <c r="D18" s="1528"/>
      <c r="E18" s="683"/>
      <c r="F18" s="683"/>
      <c r="G18" s="683"/>
    </row>
    <row r="19" spans="1:7" ht="16.5">
      <c r="A19" s="9"/>
      <c r="B19" s="1527" t="s">
        <v>626</v>
      </c>
      <c r="C19" s="1528"/>
      <c r="D19" s="1528"/>
      <c r="E19" s="683">
        <v>1</v>
      </c>
      <c r="F19" s="683">
        <v>12</v>
      </c>
      <c r="G19" s="697">
        <f>D5</f>
        <v>111000</v>
      </c>
    </row>
    <row r="20" spans="1:7" ht="32.25" customHeight="1">
      <c r="A20" s="9"/>
      <c r="B20" s="1527" t="s">
        <v>627</v>
      </c>
      <c r="C20" s="1528"/>
      <c r="D20" s="1528"/>
      <c r="E20" s="683"/>
      <c r="F20" s="683"/>
      <c r="G20" s="683"/>
    </row>
    <row r="21" spans="1:7" ht="16.5">
      <c r="A21" s="9"/>
      <c r="B21" s="1533"/>
      <c r="C21" s="1532"/>
      <c r="D21" s="1532"/>
      <c r="E21" s="683"/>
      <c r="F21" s="683"/>
      <c r="G21" s="683"/>
    </row>
    <row r="22" spans="1:7" ht="16.5">
      <c r="A22" s="9">
        <v>2</v>
      </c>
      <c r="B22" s="1531" t="s">
        <v>617</v>
      </c>
      <c r="C22" s="1532"/>
      <c r="D22" s="1532"/>
      <c r="E22" s="683" t="s">
        <v>54</v>
      </c>
      <c r="F22" s="683" t="s">
        <v>54</v>
      </c>
      <c r="G22" s="683"/>
    </row>
    <row r="23" spans="1:7" ht="16.5">
      <c r="A23" s="9"/>
      <c r="B23" s="1527" t="s">
        <v>3</v>
      </c>
      <c r="C23" s="1528"/>
      <c r="D23" s="1528"/>
      <c r="E23" s="683"/>
      <c r="F23" s="683"/>
      <c r="G23" s="683"/>
    </row>
    <row r="24" spans="1:7" ht="22.5" customHeight="1">
      <c r="A24" s="9"/>
      <c r="B24" s="1527" t="s">
        <v>628</v>
      </c>
      <c r="C24" s="1528"/>
      <c r="D24" s="1528"/>
      <c r="E24" s="683">
        <v>3</v>
      </c>
      <c r="F24" s="697">
        <v>144</v>
      </c>
      <c r="G24" s="697">
        <f>D6</f>
        <v>603651</v>
      </c>
    </row>
    <row r="25" spans="1:7" ht="16.5">
      <c r="A25" s="9"/>
      <c r="B25" s="1527" t="s">
        <v>629</v>
      </c>
      <c r="C25" s="1528"/>
      <c r="D25" s="1528"/>
      <c r="E25" s="683"/>
      <c r="F25" s="683"/>
      <c r="G25" s="683"/>
    </row>
    <row r="26" spans="1:7" ht="16.5">
      <c r="A26" s="9"/>
      <c r="B26" s="1527"/>
      <c r="C26" s="1528"/>
      <c r="D26" s="1528"/>
      <c r="E26" s="683"/>
      <c r="F26" s="683"/>
      <c r="G26" s="683"/>
    </row>
    <row r="27" spans="1:7" ht="16.5">
      <c r="A27" s="9">
        <v>3</v>
      </c>
      <c r="B27" s="1531" t="s">
        <v>618</v>
      </c>
      <c r="C27" s="1532"/>
      <c r="D27" s="1532"/>
      <c r="E27" s="683" t="s">
        <v>54</v>
      </c>
      <c r="F27" s="683" t="s">
        <v>54</v>
      </c>
      <c r="G27" s="683"/>
    </row>
    <row r="28" spans="1:7" ht="16.5">
      <c r="A28" s="9"/>
      <c r="B28" s="1527" t="s">
        <v>3</v>
      </c>
      <c r="C28" s="1528"/>
      <c r="D28" s="1528"/>
      <c r="E28" s="683"/>
      <c r="F28" s="683"/>
      <c r="G28" s="683"/>
    </row>
    <row r="29" spans="1:7" ht="35.25" customHeight="1">
      <c r="A29" s="9"/>
      <c r="B29" s="1527" t="s">
        <v>630</v>
      </c>
      <c r="C29" s="1528"/>
      <c r="D29" s="1528"/>
      <c r="E29" s="683"/>
      <c r="F29" s="683"/>
      <c r="G29" s="697">
        <f>D7</f>
        <v>1344500</v>
      </c>
    </row>
    <row r="30" spans="1:7" ht="33.75" customHeight="1">
      <c r="A30" s="9"/>
      <c r="B30" s="1527" t="s">
        <v>631</v>
      </c>
      <c r="C30" s="1528"/>
      <c r="D30" s="1528"/>
      <c r="E30" s="683"/>
      <c r="F30" s="683"/>
      <c r="G30" s="683"/>
    </row>
    <row r="31" spans="1:7" ht="16.5">
      <c r="A31" s="9"/>
      <c r="B31" s="1527"/>
      <c r="C31" s="1528"/>
      <c r="D31" s="1528"/>
      <c r="E31" s="683"/>
      <c r="F31" s="683"/>
      <c r="G31" s="683"/>
    </row>
    <row r="32" spans="1:7" ht="16.5">
      <c r="A32" s="9">
        <v>4</v>
      </c>
      <c r="B32" s="1531" t="s">
        <v>619</v>
      </c>
      <c r="C32" s="1532"/>
      <c r="D32" s="1532"/>
      <c r="E32" s="683" t="s">
        <v>54</v>
      </c>
      <c r="F32" s="683" t="s">
        <v>54</v>
      </c>
      <c r="G32" s="683"/>
    </row>
    <row r="33" spans="1:7" ht="16.5">
      <c r="A33" s="9"/>
      <c r="B33" s="1527" t="s">
        <v>3</v>
      </c>
      <c r="C33" s="1528"/>
      <c r="D33" s="1528"/>
      <c r="E33" s="683"/>
      <c r="F33" s="683"/>
      <c r="G33" s="697">
        <f>D8</f>
        <v>200000</v>
      </c>
    </row>
    <row r="34" spans="1:7" ht="16.5">
      <c r="A34" s="9"/>
      <c r="B34" s="1527"/>
      <c r="C34" s="1528"/>
      <c r="D34" s="1528"/>
      <c r="E34" s="683"/>
      <c r="F34" s="683"/>
      <c r="G34" s="683"/>
    </row>
    <row r="35" spans="1:7" ht="16.5">
      <c r="A35" s="9"/>
      <c r="B35" s="1529" t="s">
        <v>117</v>
      </c>
      <c r="C35" s="1530"/>
      <c r="D35" s="1530"/>
      <c r="E35" s="683" t="s">
        <v>54</v>
      </c>
      <c r="F35" s="683" t="s">
        <v>54</v>
      </c>
      <c r="G35" s="698">
        <f>G33+G29+G24+G19</f>
        <v>2259151</v>
      </c>
    </row>
    <row r="36" spans="1:7" ht="9.75" customHeight="1">
      <c r="A36" s="368"/>
      <c r="B36" s="369"/>
      <c r="C36" s="193"/>
      <c r="D36" s="193"/>
      <c r="E36" s="315"/>
      <c r="F36" s="315"/>
      <c r="G36" s="329"/>
    </row>
    <row r="37" spans="1:7">
      <c r="A37" s="1537" t="s">
        <v>632</v>
      </c>
      <c r="B37" s="1537"/>
      <c r="C37" s="1537"/>
      <c r="D37" s="1537"/>
      <c r="E37" s="1537"/>
      <c r="F37" s="1537"/>
      <c r="G37" s="1537"/>
    </row>
    <row r="38" spans="1:7" ht="8.25" customHeight="1">
      <c r="A38" s="366"/>
      <c r="B38" s="366"/>
      <c r="C38" s="366"/>
      <c r="D38" s="366"/>
      <c r="E38" s="366"/>
      <c r="F38" s="366"/>
      <c r="G38" s="366"/>
    </row>
    <row r="39" spans="1:7" ht="31.5">
      <c r="A39" s="184" t="s">
        <v>309</v>
      </c>
      <c r="B39" s="1459" t="s">
        <v>553</v>
      </c>
      <c r="C39" s="1135"/>
      <c r="D39" s="1136"/>
      <c r="E39" s="184" t="s">
        <v>621</v>
      </c>
      <c r="F39" s="184" t="s">
        <v>622</v>
      </c>
      <c r="G39" s="184" t="s">
        <v>623</v>
      </c>
    </row>
    <row r="40" spans="1:7" s="347" customFormat="1" ht="12.75">
      <c r="A40" s="370">
        <v>1</v>
      </c>
      <c r="B40" s="1535">
        <v>2</v>
      </c>
      <c r="C40" s="1536"/>
      <c r="D40" s="1524"/>
      <c r="E40" s="371">
        <v>3</v>
      </c>
      <c r="F40" s="371">
        <v>4</v>
      </c>
      <c r="G40" s="371">
        <v>5</v>
      </c>
    </row>
    <row r="41" spans="1:7" ht="15.75">
      <c r="A41" s="9">
        <v>1</v>
      </c>
      <c r="B41" s="1531" t="s">
        <v>616</v>
      </c>
      <c r="C41" s="1532"/>
      <c r="D41" s="1532"/>
      <c r="E41" s="273" t="s">
        <v>54</v>
      </c>
      <c r="F41" s="273" t="s">
        <v>54</v>
      </c>
      <c r="G41" s="273"/>
    </row>
    <row r="42" spans="1:7" ht="15.75">
      <c r="A42" s="9"/>
      <c r="B42" s="1527" t="s">
        <v>3</v>
      </c>
      <c r="C42" s="1528"/>
      <c r="D42" s="1528"/>
      <c r="E42" s="273"/>
      <c r="F42" s="273"/>
      <c r="G42" s="273"/>
    </row>
    <row r="43" spans="1:7" ht="15.75">
      <c r="A43" s="9"/>
      <c r="B43" s="1527" t="s">
        <v>624</v>
      </c>
      <c r="C43" s="1528"/>
      <c r="D43" s="1528"/>
      <c r="E43" s="273"/>
      <c r="F43" s="273"/>
      <c r="G43" s="273"/>
    </row>
    <row r="44" spans="1:7" ht="15.75">
      <c r="A44" s="9"/>
      <c r="B44" s="1527" t="s">
        <v>625</v>
      </c>
      <c r="C44" s="1528"/>
      <c r="D44" s="1528"/>
      <c r="E44" s="273"/>
      <c r="F44" s="273"/>
      <c r="G44" s="273"/>
    </row>
    <row r="45" spans="1:7" ht="15.75">
      <c r="A45" s="9"/>
      <c r="B45" s="1527" t="s">
        <v>626</v>
      </c>
      <c r="C45" s="1528"/>
      <c r="D45" s="1528"/>
      <c r="E45" s="273"/>
      <c r="F45" s="273"/>
      <c r="G45" s="273"/>
    </row>
    <row r="46" spans="1:7" ht="15.75">
      <c r="A46" s="9"/>
      <c r="B46" s="1527" t="s">
        <v>627</v>
      </c>
      <c r="C46" s="1528"/>
      <c r="D46" s="1528"/>
      <c r="E46" s="273"/>
      <c r="F46" s="273"/>
      <c r="G46" s="273"/>
    </row>
    <row r="47" spans="1:7" ht="15.75">
      <c r="A47" s="9"/>
      <c r="B47" s="1533"/>
      <c r="C47" s="1532"/>
      <c r="D47" s="1532"/>
      <c r="E47" s="273"/>
      <c r="F47" s="273"/>
      <c r="G47" s="273"/>
    </row>
    <row r="48" spans="1:7" ht="15.75">
      <c r="A48" s="9">
        <v>2</v>
      </c>
      <c r="B48" s="1531" t="s">
        <v>617</v>
      </c>
      <c r="C48" s="1532"/>
      <c r="D48" s="1532"/>
      <c r="E48" s="273" t="s">
        <v>54</v>
      </c>
      <c r="F48" s="273" t="s">
        <v>54</v>
      </c>
      <c r="G48" s="273"/>
    </row>
    <row r="49" spans="1:7" ht="15.75">
      <c r="A49" s="9"/>
      <c r="B49" s="1527" t="s">
        <v>3</v>
      </c>
      <c r="C49" s="1528"/>
      <c r="D49" s="1528"/>
      <c r="E49" s="273"/>
      <c r="F49" s="273"/>
      <c r="G49" s="273"/>
    </row>
    <row r="50" spans="1:7" ht="15.75">
      <c r="A50" s="9"/>
      <c r="B50" s="1527" t="s">
        <v>628</v>
      </c>
      <c r="C50" s="1528"/>
      <c r="D50" s="1528"/>
      <c r="E50" s="273"/>
      <c r="F50" s="273"/>
      <c r="G50" s="273"/>
    </row>
    <row r="51" spans="1:7" ht="15.75">
      <c r="A51" s="9"/>
      <c r="B51" s="1527" t="s">
        <v>629</v>
      </c>
      <c r="C51" s="1528"/>
      <c r="D51" s="1528"/>
      <c r="E51" s="273"/>
      <c r="F51" s="273"/>
      <c r="G51" s="273"/>
    </row>
    <row r="52" spans="1:7" ht="15.75">
      <c r="A52" s="9"/>
      <c r="B52" s="1527"/>
      <c r="C52" s="1528"/>
      <c r="D52" s="1528"/>
      <c r="E52" s="273"/>
      <c r="F52" s="273"/>
      <c r="G52" s="273"/>
    </row>
    <row r="53" spans="1:7" ht="15.75">
      <c r="A53" s="9">
        <v>3</v>
      </c>
      <c r="B53" s="1531" t="s">
        <v>618</v>
      </c>
      <c r="C53" s="1532"/>
      <c r="D53" s="1532"/>
      <c r="E53" s="273" t="s">
        <v>54</v>
      </c>
      <c r="F53" s="273" t="s">
        <v>54</v>
      </c>
      <c r="G53" s="273"/>
    </row>
    <row r="54" spans="1:7" ht="15.75">
      <c r="A54" s="9"/>
      <c r="B54" s="1527" t="s">
        <v>3</v>
      </c>
      <c r="C54" s="1528"/>
      <c r="D54" s="1528"/>
      <c r="E54" s="273"/>
      <c r="F54" s="273"/>
      <c r="G54" s="273"/>
    </row>
    <row r="55" spans="1:7" ht="15.75">
      <c r="A55" s="9"/>
      <c r="B55" s="1527" t="s">
        <v>630</v>
      </c>
      <c r="C55" s="1528"/>
      <c r="D55" s="1528"/>
      <c r="E55" s="273"/>
      <c r="F55" s="273"/>
      <c r="G55" s="273"/>
    </row>
    <row r="56" spans="1:7" ht="15.75">
      <c r="A56" s="9"/>
      <c r="B56" s="1527" t="s">
        <v>631</v>
      </c>
      <c r="C56" s="1528"/>
      <c r="D56" s="1528"/>
      <c r="E56" s="273"/>
      <c r="F56" s="273"/>
      <c r="G56" s="273"/>
    </row>
    <row r="57" spans="1:7" ht="15.75">
      <c r="A57" s="9"/>
      <c r="B57" s="1527"/>
      <c r="C57" s="1528"/>
      <c r="D57" s="1528"/>
      <c r="E57" s="273"/>
      <c r="F57" s="273"/>
      <c r="G57" s="273"/>
    </row>
    <row r="58" spans="1:7" ht="15.75">
      <c r="A58" s="9">
        <v>4</v>
      </c>
      <c r="B58" s="1531" t="s">
        <v>619</v>
      </c>
      <c r="C58" s="1532"/>
      <c r="D58" s="1532"/>
      <c r="E58" s="273" t="s">
        <v>54</v>
      </c>
      <c r="F58" s="273" t="s">
        <v>54</v>
      </c>
      <c r="G58" s="331"/>
    </row>
    <row r="59" spans="1:7" ht="15.75">
      <c r="A59" s="9"/>
      <c r="B59" s="1527" t="s">
        <v>3</v>
      </c>
      <c r="C59" s="1528"/>
      <c r="D59" s="1528"/>
      <c r="E59" s="273"/>
      <c r="F59" s="273"/>
      <c r="G59" s="273"/>
    </row>
    <row r="60" spans="1:7" ht="15.75">
      <c r="A60" s="9"/>
      <c r="B60" s="1527"/>
      <c r="C60" s="1528"/>
      <c r="D60" s="1528"/>
      <c r="E60" s="273"/>
      <c r="F60" s="273"/>
      <c r="G60" s="273"/>
    </row>
    <row r="61" spans="1:7" ht="15.75">
      <c r="A61" s="9"/>
      <c r="B61" s="1529" t="s">
        <v>117</v>
      </c>
      <c r="C61" s="1530"/>
      <c r="D61" s="1530"/>
      <c r="E61" s="273" t="s">
        <v>54</v>
      </c>
      <c r="F61" s="273" t="s">
        <v>54</v>
      </c>
      <c r="G61" s="331"/>
    </row>
    <row r="62" spans="1:7" ht="20.25" customHeight="1">
      <c r="A62" s="1534" t="s">
        <v>633</v>
      </c>
      <c r="B62" s="1534"/>
      <c r="C62" s="1534"/>
      <c r="D62" s="1534"/>
      <c r="E62" s="1534"/>
      <c r="F62" s="1534"/>
      <c r="G62" s="1534"/>
    </row>
    <row r="63" spans="1:7" ht="3.75" customHeight="1">
      <c r="A63" s="366"/>
      <c r="B63" s="366"/>
      <c r="C63" s="366"/>
      <c r="D63" s="366"/>
      <c r="E63" s="366"/>
      <c r="F63" s="366"/>
      <c r="G63" s="366"/>
    </row>
    <row r="64" spans="1:7" ht="31.5">
      <c r="A64" s="184" t="s">
        <v>309</v>
      </c>
      <c r="B64" s="1459" t="s">
        <v>553</v>
      </c>
      <c r="C64" s="1135"/>
      <c r="D64" s="1136"/>
      <c r="E64" s="184" t="s">
        <v>621</v>
      </c>
      <c r="F64" s="184" t="s">
        <v>622</v>
      </c>
      <c r="G64" s="184" t="s">
        <v>623</v>
      </c>
    </row>
    <row r="65" spans="1:7" s="347" customFormat="1" ht="12.75">
      <c r="A65" s="370">
        <v>1</v>
      </c>
      <c r="B65" s="1535">
        <v>2</v>
      </c>
      <c r="C65" s="1536"/>
      <c r="D65" s="1524"/>
      <c r="E65" s="371">
        <v>3</v>
      </c>
      <c r="F65" s="371">
        <v>4</v>
      </c>
      <c r="G65" s="371">
        <v>5</v>
      </c>
    </row>
    <row r="66" spans="1:7" ht="15.75">
      <c r="A66" s="9">
        <v>1</v>
      </c>
      <c r="B66" s="1531" t="s">
        <v>616</v>
      </c>
      <c r="C66" s="1532"/>
      <c r="D66" s="1532"/>
      <c r="E66" s="273" t="s">
        <v>54</v>
      </c>
      <c r="F66" s="273" t="s">
        <v>54</v>
      </c>
      <c r="G66" s="273"/>
    </row>
    <row r="67" spans="1:7" ht="15.75">
      <c r="A67" s="9"/>
      <c r="B67" s="1527" t="s">
        <v>3</v>
      </c>
      <c r="C67" s="1528"/>
      <c r="D67" s="1528"/>
      <c r="E67" s="273"/>
      <c r="F67" s="273"/>
      <c r="G67" s="273"/>
    </row>
    <row r="68" spans="1:7" ht="15.75">
      <c r="A68" s="9"/>
      <c r="B68" s="1527" t="s">
        <v>624</v>
      </c>
      <c r="C68" s="1528"/>
      <c r="D68" s="1528"/>
      <c r="E68" s="273"/>
      <c r="F68" s="273"/>
      <c r="G68" s="273"/>
    </row>
    <row r="69" spans="1:7" ht="15.75">
      <c r="A69" s="9"/>
      <c r="B69" s="1527" t="s">
        <v>625</v>
      </c>
      <c r="C69" s="1528"/>
      <c r="D69" s="1528"/>
      <c r="E69" s="273"/>
      <c r="F69" s="273"/>
      <c r="G69" s="273"/>
    </row>
    <row r="70" spans="1:7" ht="15.75">
      <c r="A70" s="9"/>
      <c r="B70" s="1527" t="s">
        <v>626</v>
      </c>
      <c r="C70" s="1528"/>
      <c r="D70" s="1528"/>
      <c r="E70" s="273"/>
      <c r="F70" s="273"/>
      <c r="G70" s="273"/>
    </row>
    <row r="71" spans="1:7" ht="15.75">
      <c r="A71" s="9"/>
      <c r="B71" s="1527" t="s">
        <v>627</v>
      </c>
      <c r="C71" s="1528"/>
      <c r="D71" s="1528"/>
      <c r="E71" s="273"/>
      <c r="F71" s="273"/>
      <c r="G71" s="273"/>
    </row>
    <row r="72" spans="1:7" ht="15.75">
      <c r="A72" s="9"/>
      <c r="B72" s="1533"/>
      <c r="C72" s="1532"/>
      <c r="D72" s="1532"/>
      <c r="E72" s="273"/>
      <c r="F72" s="273"/>
      <c r="G72" s="273"/>
    </row>
    <row r="73" spans="1:7" ht="15.75">
      <c r="A73" s="9">
        <v>2</v>
      </c>
      <c r="B73" s="1531" t="s">
        <v>617</v>
      </c>
      <c r="C73" s="1532"/>
      <c r="D73" s="1532"/>
      <c r="E73" s="273" t="s">
        <v>54</v>
      </c>
      <c r="F73" s="273" t="s">
        <v>54</v>
      </c>
      <c r="G73" s="273"/>
    </row>
    <row r="74" spans="1:7" ht="15.75">
      <c r="A74" s="9"/>
      <c r="B74" s="1527" t="s">
        <v>3</v>
      </c>
      <c r="C74" s="1528"/>
      <c r="D74" s="1528"/>
      <c r="E74" s="273"/>
      <c r="F74" s="273"/>
      <c r="G74" s="273"/>
    </row>
    <row r="75" spans="1:7" ht="15.75">
      <c r="A75" s="9"/>
      <c r="B75" s="1527" t="s">
        <v>628</v>
      </c>
      <c r="C75" s="1528"/>
      <c r="D75" s="1528"/>
      <c r="E75" s="273"/>
      <c r="F75" s="273"/>
      <c r="G75" s="273"/>
    </row>
    <row r="76" spans="1:7" ht="15.75">
      <c r="A76" s="9"/>
      <c r="B76" s="1527" t="s">
        <v>629</v>
      </c>
      <c r="C76" s="1528"/>
      <c r="D76" s="1528"/>
      <c r="E76" s="273"/>
      <c r="F76" s="273"/>
      <c r="G76" s="273"/>
    </row>
    <row r="77" spans="1:7" ht="15.75">
      <c r="A77" s="9"/>
      <c r="B77" s="1527"/>
      <c r="C77" s="1528"/>
      <c r="D77" s="1528"/>
      <c r="E77" s="273"/>
      <c r="F77" s="273"/>
      <c r="G77" s="273"/>
    </row>
    <row r="78" spans="1:7" ht="15.75">
      <c r="A78" s="9">
        <v>3</v>
      </c>
      <c r="B78" s="1531" t="s">
        <v>618</v>
      </c>
      <c r="C78" s="1532"/>
      <c r="D78" s="1532"/>
      <c r="E78" s="273" t="s">
        <v>54</v>
      </c>
      <c r="F78" s="273" t="s">
        <v>54</v>
      </c>
      <c r="G78" s="273"/>
    </row>
    <row r="79" spans="1:7" ht="15.75">
      <c r="A79" s="9"/>
      <c r="B79" s="1527" t="s">
        <v>3</v>
      </c>
      <c r="C79" s="1528"/>
      <c r="D79" s="1528"/>
      <c r="E79" s="273"/>
      <c r="F79" s="273"/>
      <c r="G79" s="273"/>
    </row>
    <row r="80" spans="1:7" ht="15.75">
      <c r="A80" s="9"/>
      <c r="B80" s="1527" t="s">
        <v>630</v>
      </c>
      <c r="C80" s="1528"/>
      <c r="D80" s="1528"/>
      <c r="E80" s="273"/>
      <c r="F80" s="273"/>
      <c r="G80" s="273"/>
    </row>
    <row r="81" spans="1:7" ht="15.75">
      <c r="A81" s="9"/>
      <c r="B81" s="1527" t="s">
        <v>631</v>
      </c>
      <c r="C81" s="1528"/>
      <c r="D81" s="1528"/>
      <c r="E81" s="273"/>
      <c r="F81" s="273"/>
      <c r="G81" s="273"/>
    </row>
    <row r="82" spans="1:7" ht="13.5" customHeight="1">
      <c r="A82" s="9"/>
      <c r="B82" s="1527"/>
      <c r="C82" s="1528"/>
      <c r="D82" s="1528"/>
      <c r="E82" s="273"/>
      <c r="F82" s="273"/>
      <c r="G82" s="273"/>
    </row>
    <row r="83" spans="1:7" ht="15.75">
      <c r="A83" s="9">
        <v>4</v>
      </c>
      <c r="B83" s="1531" t="s">
        <v>619</v>
      </c>
      <c r="C83" s="1532"/>
      <c r="D83" s="1532"/>
      <c r="E83" s="273" t="s">
        <v>54</v>
      </c>
      <c r="F83" s="273" t="s">
        <v>54</v>
      </c>
      <c r="G83" s="331"/>
    </row>
    <row r="84" spans="1:7" ht="15.75">
      <c r="A84" s="9"/>
      <c r="B84" s="1527" t="s">
        <v>3</v>
      </c>
      <c r="C84" s="1528"/>
      <c r="D84" s="1528"/>
      <c r="E84" s="273"/>
      <c r="F84" s="273"/>
      <c r="G84" s="273"/>
    </row>
    <row r="85" spans="1:7" ht="15.75">
      <c r="A85" s="9"/>
      <c r="B85" s="1527"/>
      <c r="C85" s="1528"/>
      <c r="D85" s="1528"/>
      <c r="E85" s="273"/>
      <c r="F85" s="273"/>
      <c r="G85" s="273"/>
    </row>
    <row r="86" spans="1:7" ht="15.75">
      <c r="A86" s="9"/>
      <c r="B86" s="1529" t="s">
        <v>117</v>
      </c>
      <c r="C86" s="1530"/>
      <c r="D86" s="1530"/>
      <c r="E86" s="273" t="s">
        <v>54</v>
      </c>
      <c r="F86" s="273" t="s">
        <v>54</v>
      </c>
      <c r="G86" s="331"/>
    </row>
    <row r="87" spans="1:7" ht="21.75" customHeight="1">
      <c r="A87" s="1534" t="s">
        <v>634</v>
      </c>
      <c r="B87" s="1534"/>
      <c r="C87" s="1534"/>
      <c r="D87" s="1534"/>
      <c r="E87" s="1534"/>
      <c r="F87" s="1534"/>
      <c r="G87" s="1534"/>
    </row>
    <row r="88" spans="1:7" ht="4.5" customHeight="1">
      <c r="A88" s="366"/>
      <c r="B88" s="366"/>
      <c r="C88" s="366"/>
      <c r="D88" s="366"/>
      <c r="E88" s="366"/>
      <c r="F88" s="366"/>
      <c r="G88" s="366"/>
    </row>
    <row r="89" spans="1:7" ht="31.5">
      <c r="A89" s="184" t="s">
        <v>309</v>
      </c>
      <c r="B89" s="1459" t="s">
        <v>553</v>
      </c>
      <c r="C89" s="1135"/>
      <c r="D89" s="1136"/>
      <c r="E89" s="184" t="s">
        <v>621</v>
      </c>
      <c r="F89" s="184" t="s">
        <v>622</v>
      </c>
      <c r="G89" s="184" t="s">
        <v>623</v>
      </c>
    </row>
    <row r="90" spans="1:7" ht="15.75">
      <c r="A90" s="9">
        <v>1</v>
      </c>
      <c r="B90" s="1388">
        <v>2</v>
      </c>
      <c r="C90" s="1135"/>
      <c r="D90" s="1136"/>
      <c r="E90" s="273">
        <v>3</v>
      </c>
      <c r="F90" s="273">
        <v>4</v>
      </c>
      <c r="G90" s="273">
        <v>5</v>
      </c>
    </row>
    <row r="91" spans="1:7" ht="15.75">
      <c r="A91" s="9">
        <v>1</v>
      </c>
      <c r="B91" s="1531" t="s">
        <v>616</v>
      </c>
      <c r="C91" s="1532"/>
      <c r="D91" s="1532"/>
      <c r="E91" s="273" t="s">
        <v>54</v>
      </c>
      <c r="F91" s="273" t="s">
        <v>54</v>
      </c>
      <c r="G91" s="273"/>
    </row>
    <row r="92" spans="1:7" ht="15.75">
      <c r="A92" s="9"/>
      <c r="B92" s="1527" t="s">
        <v>3</v>
      </c>
      <c r="C92" s="1528"/>
      <c r="D92" s="1528"/>
      <c r="E92" s="273"/>
      <c r="F92" s="273"/>
      <c r="G92" s="273"/>
    </row>
    <row r="93" spans="1:7" ht="15.75">
      <c r="A93" s="9"/>
      <c r="B93" s="1527" t="s">
        <v>624</v>
      </c>
      <c r="C93" s="1528"/>
      <c r="D93" s="1528"/>
      <c r="E93" s="273"/>
      <c r="F93" s="273"/>
      <c r="G93" s="273"/>
    </row>
    <row r="94" spans="1:7" ht="15.75">
      <c r="A94" s="9"/>
      <c r="B94" s="1527" t="s">
        <v>625</v>
      </c>
      <c r="C94" s="1528"/>
      <c r="D94" s="1528"/>
      <c r="E94" s="273"/>
      <c r="F94" s="273"/>
      <c r="G94" s="273"/>
    </row>
    <row r="95" spans="1:7" ht="15.75">
      <c r="A95" s="9"/>
      <c r="B95" s="1527" t="s">
        <v>626</v>
      </c>
      <c r="C95" s="1528"/>
      <c r="D95" s="1528"/>
      <c r="E95" s="273"/>
      <c r="F95" s="273"/>
      <c r="G95" s="273"/>
    </row>
    <row r="96" spans="1:7" ht="15.75">
      <c r="A96" s="9"/>
      <c r="B96" s="1527" t="s">
        <v>627</v>
      </c>
      <c r="C96" s="1528"/>
      <c r="D96" s="1528"/>
      <c r="E96" s="273"/>
      <c r="F96" s="273"/>
      <c r="G96" s="273"/>
    </row>
    <row r="97" spans="1:7" ht="15.75">
      <c r="A97" s="9"/>
      <c r="B97" s="1533"/>
      <c r="C97" s="1532"/>
      <c r="D97" s="1532"/>
      <c r="E97" s="273"/>
      <c r="F97" s="273"/>
      <c r="G97" s="273"/>
    </row>
    <row r="98" spans="1:7" ht="15.75">
      <c r="A98" s="9">
        <v>2</v>
      </c>
      <c r="B98" s="1531" t="s">
        <v>617</v>
      </c>
      <c r="C98" s="1532"/>
      <c r="D98" s="1532"/>
      <c r="E98" s="273" t="s">
        <v>54</v>
      </c>
      <c r="F98" s="273" t="s">
        <v>54</v>
      </c>
      <c r="G98" s="273"/>
    </row>
    <row r="99" spans="1:7" ht="15.75">
      <c r="A99" s="9"/>
      <c r="B99" s="1527" t="s">
        <v>3</v>
      </c>
      <c r="C99" s="1528"/>
      <c r="D99" s="1528"/>
      <c r="E99" s="273"/>
      <c r="F99" s="273"/>
      <c r="G99" s="273"/>
    </row>
    <row r="100" spans="1:7" ht="15.75">
      <c r="A100" s="9"/>
      <c r="B100" s="1527" t="s">
        <v>628</v>
      </c>
      <c r="C100" s="1528"/>
      <c r="D100" s="1528"/>
      <c r="E100" s="273"/>
      <c r="F100" s="273"/>
      <c r="G100" s="273"/>
    </row>
    <row r="101" spans="1:7" ht="15.75">
      <c r="A101" s="9"/>
      <c r="B101" s="1527" t="s">
        <v>629</v>
      </c>
      <c r="C101" s="1528"/>
      <c r="D101" s="1528"/>
      <c r="E101" s="273"/>
      <c r="F101" s="273"/>
      <c r="G101" s="273"/>
    </row>
    <row r="102" spans="1:7" ht="15.75">
      <c r="A102" s="9"/>
      <c r="B102" s="1527"/>
      <c r="C102" s="1528"/>
      <c r="D102" s="1528"/>
      <c r="E102" s="273"/>
      <c r="F102" s="273"/>
      <c r="G102" s="273"/>
    </row>
    <row r="103" spans="1:7" ht="15.75">
      <c r="A103" s="9">
        <v>3</v>
      </c>
      <c r="B103" s="1531" t="s">
        <v>618</v>
      </c>
      <c r="C103" s="1532"/>
      <c r="D103" s="1532"/>
      <c r="E103" s="273" t="s">
        <v>54</v>
      </c>
      <c r="F103" s="273" t="s">
        <v>54</v>
      </c>
      <c r="G103" s="273"/>
    </row>
    <row r="104" spans="1:7" ht="15.75">
      <c r="A104" s="9"/>
      <c r="B104" s="1527" t="s">
        <v>3</v>
      </c>
      <c r="C104" s="1528"/>
      <c r="D104" s="1528"/>
      <c r="E104" s="273"/>
      <c r="F104" s="273"/>
      <c r="G104" s="273"/>
    </row>
    <row r="105" spans="1:7" ht="15.75">
      <c r="A105" s="9"/>
      <c r="B105" s="1527" t="s">
        <v>630</v>
      </c>
      <c r="C105" s="1528"/>
      <c r="D105" s="1528"/>
      <c r="E105" s="273"/>
      <c r="F105" s="273"/>
      <c r="G105" s="273"/>
    </row>
    <row r="106" spans="1:7" ht="15.75">
      <c r="A106" s="9"/>
      <c r="B106" s="1527" t="s">
        <v>631</v>
      </c>
      <c r="C106" s="1528"/>
      <c r="D106" s="1528"/>
      <c r="E106" s="273"/>
      <c r="F106" s="273"/>
      <c r="G106" s="273"/>
    </row>
    <row r="107" spans="1:7" ht="15.75">
      <c r="A107" s="9"/>
      <c r="B107" s="1527"/>
      <c r="C107" s="1528"/>
      <c r="D107" s="1528"/>
      <c r="E107" s="273"/>
      <c r="F107" s="273"/>
      <c r="G107" s="273"/>
    </row>
    <row r="108" spans="1:7" ht="15.75">
      <c r="A108" s="9">
        <v>4</v>
      </c>
      <c r="B108" s="1531" t="s">
        <v>619</v>
      </c>
      <c r="C108" s="1532"/>
      <c r="D108" s="1532"/>
      <c r="E108" s="273" t="s">
        <v>54</v>
      </c>
      <c r="F108" s="273" t="s">
        <v>54</v>
      </c>
      <c r="G108" s="331"/>
    </row>
    <row r="109" spans="1:7" ht="15.75">
      <c r="A109" s="9"/>
      <c r="B109" s="1527" t="s">
        <v>3</v>
      </c>
      <c r="C109" s="1528"/>
      <c r="D109" s="1528"/>
      <c r="E109" s="273"/>
      <c r="F109" s="273"/>
      <c r="G109" s="273"/>
    </row>
    <row r="110" spans="1:7" ht="15.75">
      <c r="A110" s="9"/>
      <c r="B110" s="1527"/>
      <c r="C110" s="1528"/>
      <c r="D110" s="1528"/>
      <c r="E110" s="273"/>
      <c r="F110" s="273"/>
      <c r="G110" s="273"/>
    </row>
    <row r="111" spans="1:7" ht="15.75">
      <c r="A111" s="9"/>
      <c r="B111" s="1529" t="s">
        <v>117</v>
      </c>
      <c r="C111" s="1530"/>
      <c r="D111" s="1530"/>
      <c r="E111" s="273" t="s">
        <v>54</v>
      </c>
      <c r="F111" s="273" t="s">
        <v>54</v>
      </c>
      <c r="G111" s="331"/>
    </row>
  </sheetData>
  <mergeCells count="105">
    <mergeCell ref="A7:B7"/>
    <mergeCell ref="A8:B8"/>
    <mergeCell ref="A10:G10"/>
    <mergeCell ref="A11:G11"/>
    <mergeCell ref="B13:D13"/>
    <mergeCell ref="B14:D14"/>
    <mergeCell ref="A2:G2"/>
    <mergeCell ref="A3:B4"/>
    <mergeCell ref="C3:C4"/>
    <mergeCell ref="D3:G3"/>
    <mergeCell ref="A5:B5"/>
    <mergeCell ref="A6:B6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33:D33"/>
    <mergeCell ref="B34:D34"/>
    <mergeCell ref="B35:D35"/>
    <mergeCell ref="A37:G37"/>
    <mergeCell ref="B39:D39"/>
    <mergeCell ref="B40:D40"/>
    <mergeCell ref="B27:D27"/>
    <mergeCell ref="B28:D28"/>
    <mergeCell ref="B29:D29"/>
    <mergeCell ref="B30:D30"/>
    <mergeCell ref="B31:D31"/>
    <mergeCell ref="B32:D32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59:D59"/>
    <mergeCell ref="B60:D60"/>
    <mergeCell ref="B61:D61"/>
    <mergeCell ref="A62:G62"/>
    <mergeCell ref="B64:D64"/>
    <mergeCell ref="B65:D65"/>
    <mergeCell ref="B53:D53"/>
    <mergeCell ref="B54:D54"/>
    <mergeCell ref="B55:D55"/>
    <mergeCell ref="B56:D56"/>
    <mergeCell ref="B57:D57"/>
    <mergeCell ref="B58:D58"/>
    <mergeCell ref="B72:D72"/>
    <mergeCell ref="B73:D73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B84:D84"/>
    <mergeCell ref="B85:D85"/>
    <mergeCell ref="B86:D86"/>
    <mergeCell ref="A87:G87"/>
    <mergeCell ref="B89:D89"/>
    <mergeCell ref="B90:D90"/>
    <mergeCell ref="B78:D78"/>
    <mergeCell ref="B79:D79"/>
    <mergeCell ref="B80:D80"/>
    <mergeCell ref="B81:D81"/>
    <mergeCell ref="B82:D82"/>
    <mergeCell ref="B83:D83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03:D103"/>
    <mergeCell ref="B104:D104"/>
    <mergeCell ref="B105:D105"/>
    <mergeCell ref="B106:D106"/>
    <mergeCell ref="B107:D107"/>
    <mergeCell ref="B108:D108"/>
  </mergeCells>
  <printOptions horizontalCentered="1"/>
  <pageMargins left="0.59055118110236227" right="0.39370078740157483" top="0.47244094488188981" bottom="0.39370078740157483" header="0" footer="0"/>
  <pageSetup paperSize="8" orientation="landscape" r:id="rId1"/>
  <headerFooter>
    <oddHeader>&amp;C14</oddHeader>
  </headerFooter>
  <rowBreaks count="2" manualBreakCount="2">
    <brk id="35" max="6" man="1"/>
    <brk id="8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G49"/>
  <sheetViews>
    <sheetView showGridLines="0" view="pageBreakPreview" zoomScale="90" zoomScaleNormal="100" zoomScaleSheetLayoutView="90" workbookViewId="0">
      <selection activeCell="A3" sqref="A3"/>
    </sheetView>
  </sheetViews>
  <sheetFormatPr defaultRowHeight="15"/>
  <cols>
    <col min="1" max="1" width="6.85546875" style="6" customWidth="1"/>
    <col min="2" max="2" width="33.85546875" style="6" customWidth="1"/>
    <col min="3" max="3" width="17.5703125" style="6" customWidth="1"/>
    <col min="4" max="4" width="16.7109375" style="6" customWidth="1"/>
    <col min="5" max="5" width="15.7109375" style="6" customWidth="1"/>
    <col min="6" max="6" width="17.28515625" style="6" customWidth="1"/>
    <col min="7" max="7" width="17.42578125" style="6" customWidth="1"/>
    <col min="8" max="16384" width="9.140625" style="6"/>
  </cols>
  <sheetData>
    <row r="1" spans="1:7">
      <c r="G1" s="313" t="s">
        <v>635</v>
      </c>
    </row>
    <row r="2" spans="1:7">
      <c r="A2" s="177" t="s">
        <v>636</v>
      </c>
    </row>
    <row r="3" spans="1:7" ht="9" customHeight="1"/>
    <row r="4" spans="1:7" ht="15.75">
      <c r="A4" s="1470" t="s">
        <v>0</v>
      </c>
      <c r="B4" s="1525"/>
      <c r="C4" s="1399" t="s">
        <v>1</v>
      </c>
      <c r="D4" s="1419" t="s">
        <v>152</v>
      </c>
      <c r="E4" s="1420"/>
      <c r="F4" s="1420"/>
      <c r="G4" s="1420"/>
    </row>
    <row r="5" spans="1:7" ht="63">
      <c r="A5" s="1473"/>
      <c r="B5" s="1526"/>
      <c r="C5" s="1476"/>
      <c r="D5" s="180" t="s">
        <v>300</v>
      </c>
      <c r="E5" s="180" t="s">
        <v>301</v>
      </c>
      <c r="F5" s="181" t="s">
        <v>302</v>
      </c>
      <c r="G5" s="181" t="s">
        <v>303</v>
      </c>
    </row>
    <row r="6" spans="1:7" ht="34.5" customHeight="1">
      <c r="A6" s="1538" t="s">
        <v>637</v>
      </c>
      <c r="B6" s="1538"/>
      <c r="C6" s="12"/>
      <c r="D6" s="182"/>
      <c r="E6" s="182"/>
      <c r="F6" s="182"/>
      <c r="G6" s="182"/>
    </row>
    <row r="7" spans="1:7" ht="30.75" customHeight="1">
      <c r="A7" s="1538" t="s">
        <v>638</v>
      </c>
      <c r="B7" s="1538"/>
      <c r="C7" s="12"/>
      <c r="D7" s="182"/>
      <c r="E7" s="182"/>
      <c r="F7" s="182"/>
      <c r="G7" s="182"/>
    </row>
    <row r="8" spans="1:7" ht="30" customHeight="1">
      <c r="A8" s="1538" t="s">
        <v>639</v>
      </c>
      <c r="B8" s="1538"/>
      <c r="C8" s="12"/>
      <c r="D8" s="182"/>
      <c r="E8" s="182"/>
      <c r="F8" s="182"/>
      <c r="G8" s="182"/>
    </row>
    <row r="9" spans="1:7" ht="30.75" customHeight="1">
      <c r="A9" s="1538" t="s">
        <v>640</v>
      </c>
      <c r="B9" s="1538"/>
      <c r="C9" s="12"/>
      <c r="D9" s="182"/>
      <c r="E9" s="182"/>
      <c r="F9" s="182"/>
      <c r="G9" s="182"/>
    </row>
    <row r="10" spans="1:7" ht="9.75" customHeight="1"/>
    <row r="11" spans="1:7" s="296" customFormat="1" ht="15.75">
      <c r="A11" s="177" t="s">
        <v>641</v>
      </c>
      <c r="C11" s="183"/>
      <c r="D11" s="183"/>
      <c r="E11" s="183"/>
      <c r="F11" s="183"/>
      <c r="G11" s="183"/>
    </row>
    <row r="12" spans="1:7" s="296" customFormat="1" ht="15.75">
      <c r="A12" s="177" t="s">
        <v>642</v>
      </c>
      <c r="C12" s="183"/>
      <c r="D12" s="183"/>
      <c r="E12" s="183"/>
      <c r="F12" s="183"/>
      <c r="G12" s="183"/>
    </row>
    <row r="13" spans="1:7" ht="50.25" customHeight="1">
      <c r="A13" s="273" t="s">
        <v>309</v>
      </c>
      <c r="B13" s="1460" t="s">
        <v>0</v>
      </c>
      <c r="C13" s="1462"/>
      <c r="D13" s="180" t="s">
        <v>539</v>
      </c>
      <c r="E13" s="297" t="s">
        <v>540</v>
      </c>
      <c r="F13" s="297" t="s">
        <v>541</v>
      </c>
      <c r="G13" s="297" t="s">
        <v>542</v>
      </c>
    </row>
    <row r="14" spans="1:7">
      <c r="A14" s="14">
        <v>1</v>
      </c>
      <c r="B14" s="1545">
        <v>2</v>
      </c>
      <c r="C14" s="1546"/>
      <c r="D14" s="298">
        <v>3</v>
      </c>
      <c r="E14" s="298">
        <v>4</v>
      </c>
      <c r="F14" s="298">
        <v>5</v>
      </c>
      <c r="G14" s="298">
        <v>6</v>
      </c>
    </row>
    <row r="15" spans="1:7" ht="41.25" customHeight="1">
      <c r="A15" s="11"/>
      <c r="B15" s="1538" t="s">
        <v>643</v>
      </c>
      <c r="C15" s="1538"/>
      <c r="D15" s="180"/>
      <c r="E15" s="301"/>
      <c r="F15" s="301"/>
      <c r="G15" s="301"/>
    </row>
    <row r="16" spans="1:7" ht="15.75">
      <c r="A16" s="13"/>
      <c r="B16" s="1540" t="s">
        <v>644</v>
      </c>
      <c r="C16" s="1541"/>
      <c r="D16" s="303"/>
      <c r="E16" s="301"/>
      <c r="F16" s="301"/>
      <c r="G16" s="301"/>
    </row>
    <row r="17" spans="1:7" ht="15.75">
      <c r="A17" s="13"/>
      <c r="B17" s="372"/>
      <c r="C17" s="373"/>
      <c r="D17" s="303"/>
      <c r="E17" s="301"/>
      <c r="F17" s="301"/>
      <c r="G17" s="301"/>
    </row>
    <row r="18" spans="1:7" ht="44.25" customHeight="1">
      <c r="A18" s="13"/>
      <c r="B18" s="1538" t="s">
        <v>645</v>
      </c>
      <c r="C18" s="1538"/>
      <c r="D18" s="180"/>
      <c r="E18" s="301"/>
      <c r="F18" s="301"/>
      <c r="G18" s="301"/>
    </row>
    <row r="19" spans="1:7" ht="15.75">
      <c r="A19" s="13"/>
      <c r="B19" s="1540" t="s">
        <v>644</v>
      </c>
      <c r="C19" s="1541"/>
      <c r="D19" s="303"/>
      <c r="E19" s="301"/>
      <c r="F19" s="301"/>
      <c r="G19" s="301"/>
    </row>
    <row r="20" spans="1:7" ht="15.75">
      <c r="A20" s="13"/>
      <c r="B20" s="372"/>
      <c r="C20" s="373"/>
      <c r="D20" s="303"/>
      <c r="E20" s="301"/>
      <c r="F20" s="301"/>
      <c r="G20" s="301"/>
    </row>
    <row r="21" spans="1:7" ht="8.25" customHeight="1"/>
    <row r="22" spans="1:7" ht="30.75" customHeight="1">
      <c r="A22" s="177" t="s">
        <v>646</v>
      </c>
      <c r="B22" s="296"/>
      <c r="C22" s="183"/>
      <c r="D22" s="183"/>
      <c r="E22" s="183"/>
      <c r="F22" s="183"/>
      <c r="G22" s="183"/>
    </row>
    <row r="23" spans="1:7" ht="47.25">
      <c r="A23" s="273" t="s">
        <v>309</v>
      </c>
      <c r="B23" s="1460" t="s">
        <v>0</v>
      </c>
      <c r="C23" s="1462"/>
      <c r="D23" s="180" t="s">
        <v>539</v>
      </c>
      <c r="E23" s="297" t="s">
        <v>540</v>
      </c>
      <c r="F23" s="297" t="s">
        <v>541</v>
      </c>
      <c r="G23" s="297" t="s">
        <v>542</v>
      </c>
    </row>
    <row r="24" spans="1:7">
      <c r="A24" s="14">
        <v>1</v>
      </c>
      <c r="B24" s="1545">
        <v>2</v>
      </c>
      <c r="C24" s="1546"/>
      <c r="D24" s="298">
        <v>3</v>
      </c>
      <c r="E24" s="298">
        <v>4</v>
      </c>
      <c r="F24" s="298">
        <v>5</v>
      </c>
      <c r="G24" s="298">
        <v>6</v>
      </c>
    </row>
    <row r="25" spans="1:7" ht="44.25" customHeight="1">
      <c r="A25" s="11"/>
      <c r="B25" s="1538" t="s">
        <v>643</v>
      </c>
      <c r="C25" s="1538"/>
      <c r="D25" s="180"/>
      <c r="E25" s="301"/>
      <c r="F25" s="301"/>
      <c r="G25" s="301"/>
    </row>
    <row r="26" spans="1:7" ht="15.75">
      <c r="A26" s="13"/>
      <c r="B26" s="1540" t="s">
        <v>644</v>
      </c>
      <c r="C26" s="1541"/>
      <c r="D26" s="303"/>
      <c r="E26" s="301"/>
      <c r="F26" s="301"/>
      <c r="G26" s="301"/>
    </row>
    <row r="27" spans="1:7" ht="15.75">
      <c r="A27" s="13"/>
      <c r="B27" s="372"/>
      <c r="C27" s="373"/>
      <c r="D27" s="303"/>
      <c r="E27" s="301"/>
      <c r="F27" s="301"/>
      <c r="G27" s="301"/>
    </row>
    <row r="28" spans="1:7" ht="15.75">
      <c r="A28" s="13"/>
      <c r="B28" s="1538" t="s">
        <v>645</v>
      </c>
      <c r="C28" s="1538"/>
      <c r="D28" s="180"/>
      <c r="E28" s="301"/>
      <c r="F28" s="301"/>
      <c r="G28" s="301"/>
    </row>
    <row r="29" spans="1:7" ht="15.75">
      <c r="A29" s="13"/>
      <c r="B29" s="1540" t="s">
        <v>644</v>
      </c>
      <c r="C29" s="1541"/>
      <c r="D29" s="303"/>
      <c r="E29" s="301"/>
      <c r="F29" s="301"/>
      <c r="G29" s="301"/>
    </row>
    <row r="30" spans="1:7" ht="15.75">
      <c r="A30" s="13"/>
      <c r="B30" s="372"/>
      <c r="C30" s="373"/>
      <c r="D30" s="303"/>
      <c r="E30" s="301"/>
      <c r="F30" s="301"/>
      <c r="G30" s="301"/>
    </row>
    <row r="31" spans="1:7" ht="23.25" customHeight="1">
      <c r="A31" s="1547" t="s">
        <v>647</v>
      </c>
      <c r="B31" s="1547"/>
      <c r="C31" s="1547"/>
      <c r="D31" s="1547"/>
      <c r="E31" s="1547"/>
      <c r="F31" s="1547"/>
      <c r="G31" s="1547"/>
    </row>
    <row r="32" spans="1:7" ht="47.25">
      <c r="A32" s="273" t="s">
        <v>309</v>
      </c>
      <c r="B32" s="1460" t="s">
        <v>0</v>
      </c>
      <c r="C32" s="1462"/>
      <c r="D32" s="180" t="s">
        <v>539</v>
      </c>
      <c r="E32" s="297" t="s">
        <v>540</v>
      </c>
      <c r="F32" s="297" t="s">
        <v>541</v>
      </c>
      <c r="G32" s="297" t="s">
        <v>542</v>
      </c>
    </row>
    <row r="33" spans="1:7">
      <c r="A33" s="14">
        <v>1</v>
      </c>
      <c r="B33" s="1545">
        <v>2</v>
      </c>
      <c r="C33" s="1546"/>
      <c r="D33" s="298">
        <v>3</v>
      </c>
      <c r="E33" s="298">
        <v>4</v>
      </c>
      <c r="F33" s="298">
        <v>5</v>
      </c>
      <c r="G33" s="298">
        <v>6</v>
      </c>
    </row>
    <row r="34" spans="1:7" ht="15.75">
      <c r="A34" s="11"/>
      <c r="B34" s="1538" t="s">
        <v>643</v>
      </c>
      <c r="C34" s="1538"/>
      <c r="D34" s="180"/>
      <c r="E34" s="301"/>
      <c r="F34" s="301"/>
      <c r="G34" s="301"/>
    </row>
    <row r="35" spans="1:7" ht="15.75">
      <c r="A35" s="13"/>
      <c r="B35" s="1540" t="s">
        <v>644</v>
      </c>
      <c r="C35" s="1541"/>
      <c r="D35" s="303"/>
      <c r="E35" s="301"/>
      <c r="F35" s="301"/>
      <c r="G35" s="301"/>
    </row>
    <row r="36" spans="1:7" ht="15.75">
      <c r="A36" s="13"/>
      <c r="B36" s="372"/>
      <c r="C36" s="373"/>
      <c r="D36" s="303"/>
      <c r="E36" s="301"/>
      <c r="F36" s="301"/>
      <c r="G36" s="301"/>
    </row>
    <row r="37" spans="1:7" ht="15.75">
      <c r="A37" s="13"/>
      <c r="B37" s="1538" t="s">
        <v>645</v>
      </c>
      <c r="C37" s="1538"/>
      <c r="D37" s="180"/>
      <c r="E37" s="301"/>
      <c r="F37" s="301"/>
      <c r="G37" s="301"/>
    </row>
    <row r="38" spans="1:7" ht="15.75">
      <c r="A38" s="13"/>
      <c r="B38" s="1542" t="s">
        <v>644</v>
      </c>
      <c r="C38" s="1543"/>
      <c r="D38" s="303"/>
      <c r="E38" s="301"/>
      <c r="F38" s="301"/>
      <c r="G38" s="301"/>
    </row>
    <row r="39" spans="1:7" ht="15.75">
      <c r="A39" s="13"/>
      <c r="B39" s="374"/>
      <c r="C39" s="373"/>
      <c r="D39" s="375"/>
      <c r="E39" s="301"/>
      <c r="F39" s="301"/>
      <c r="G39" s="301"/>
    </row>
    <row r="40" spans="1:7" ht="15.75">
      <c r="A40" s="307"/>
      <c r="B40" s="308"/>
      <c r="C40" s="308"/>
      <c r="D40" s="309"/>
      <c r="E40" s="310"/>
      <c r="F40" s="310"/>
      <c r="G40" s="310"/>
    </row>
    <row r="41" spans="1:7" ht="30" customHeight="1">
      <c r="A41" s="1544" t="s">
        <v>648</v>
      </c>
      <c r="B41" s="1544"/>
      <c r="C41" s="1544"/>
      <c r="D41" s="1544"/>
      <c r="E41" s="1544"/>
      <c r="F41" s="1544"/>
      <c r="G41" s="1544"/>
    </row>
    <row r="42" spans="1:7" ht="47.25">
      <c r="A42" s="273" t="s">
        <v>309</v>
      </c>
      <c r="B42" s="1460" t="s">
        <v>0</v>
      </c>
      <c r="C42" s="1462"/>
      <c r="D42" s="180" t="s">
        <v>539</v>
      </c>
      <c r="E42" s="297" t="s">
        <v>540</v>
      </c>
      <c r="F42" s="297" t="s">
        <v>541</v>
      </c>
      <c r="G42" s="297" t="s">
        <v>542</v>
      </c>
    </row>
    <row r="43" spans="1:7">
      <c r="A43" s="14">
        <v>1</v>
      </c>
      <c r="B43" s="1545">
        <v>2</v>
      </c>
      <c r="C43" s="1546"/>
      <c r="D43" s="298">
        <v>3</v>
      </c>
      <c r="E43" s="298">
        <v>4</v>
      </c>
      <c r="F43" s="298">
        <v>5</v>
      </c>
      <c r="G43" s="298">
        <v>6</v>
      </c>
    </row>
    <row r="44" spans="1:7" ht="15.75">
      <c r="A44" s="11"/>
      <c r="B44" s="1538" t="s">
        <v>643</v>
      </c>
      <c r="C44" s="1538"/>
      <c r="D44" s="180"/>
      <c r="E44" s="301"/>
      <c r="F44" s="301"/>
      <c r="G44" s="301"/>
    </row>
    <row r="45" spans="1:7" ht="15.75">
      <c r="A45" s="13"/>
      <c r="B45" s="1540" t="s">
        <v>644</v>
      </c>
      <c r="C45" s="1541"/>
      <c r="D45" s="303"/>
      <c r="E45" s="301"/>
      <c r="F45" s="301"/>
      <c r="G45" s="301"/>
    </row>
    <row r="46" spans="1:7" ht="15.75">
      <c r="A46" s="13"/>
      <c r="B46" s="372"/>
      <c r="C46" s="373"/>
      <c r="D46" s="303"/>
      <c r="E46" s="301"/>
      <c r="F46" s="301"/>
      <c r="G46" s="301"/>
    </row>
    <row r="47" spans="1:7" ht="15.75">
      <c r="A47" s="13"/>
      <c r="B47" s="1538" t="s">
        <v>645</v>
      </c>
      <c r="C47" s="1538"/>
      <c r="D47" s="180"/>
      <c r="E47" s="301"/>
      <c r="F47" s="301"/>
      <c r="G47" s="301"/>
    </row>
    <row r="48" spans="1:7" ht="15.75">
      <c r="A48" s="13"/>
      <c r="B48" s="1540" t="s">
        <v>644</v>
      </c>
      <c r="C48" s="1541"/>
      <c r="D48" s="303"/>
      <c r="E48" s="301"/>
      <c r="F48" s="301"/>
      <c r="G48" s="301"/>
    </row>
    <row r="49" spans="1:7" ht="15.75">
      <c r="A49" s="13"/>
      <c r="B49" s="372"/>
      <c r="C49" s="373"/>
      <c r="D49" s="303"/>
      <c r="E49" s="301"/>
      <c r="F49" s="301"/>
      <c r="G49" s="301"/>
    </row>
  </sheetData>
  <mergeCells count="33">
    <mergeCell ref="B18:C18"/>
    <mergeCell ref="A4:B5"/>
    <mergeCell ref="C4:C5"/>
    <mergeCell ref="D4:G4"/>
    <mergeCell ref="A6:B6"/>
    <mergeCell ref="A7:B7"/>
    <mergeCell ref="A8:B8"/>
    <mergeCell ref="A9:B9"/>
    <mergeCell ref="B13:C13"/>
    <mergeCell ref="B14:C14"/>
    <mergeCell ref="B15:C15"/>
    <mergeCell ref="B16:C16"/>
    <mergeCell ref="B35:C35"/>
    <mergeCell ref="B19:C19"/>
    <mergeCell ref="B23:C23"/>
    <mergeCell ref="B24:C24"/>
    <mergeCell ref="B25:C25"/>
    <mergeCell ref="B26:C26"/>
    <mergeCell ref="B28:C28"/>
    <mergeCell ref="B29:C29"/>
    <mergeCell ref="A31:G31"/>
    <mergeCell ref="B32:C32"/>
    <mergeCell ref="B33:C33"/>
    <mergeCell ref="B34:C34"/>
    <mergeCell ref="B45:C45"/>
    <mergeCell ref="B47:C47"/>
    <mergeCell ref="B48:C48"/>
    <mergeCell ref="B37:C37"/>
    <mergeCell ref="B38:C38"/>
    <mergeCell ref="A41:G41"/>
    <mergeCell ref="B42:C42"/>
    <mergeCell ref="B43:C43"/>
    <mergeCell ref="B44:C44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90" orientation="landscape" r:id="rId1"/>
  <headerFooter>
    <oddHeader>&amp;C8</oddHeader>
  </headerFooter>
  <rowBreaks count="2" manualBreakCount="2">
    <brk id="20" max="6" man="1"/>
    <brk id="40" max="6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0" zoomScaleNormal="70" workbookViewId="0">
      <selection activeCell="D14" sqref="D14"/>
    </sheetView>
  </sheetViews>
  <sheetFormatPr defaultRowHeight="18.75"/>
  <cols>
    <col min="1" max="1" width="56.42578125" style="376" customWidth="1"/>
    <col min="2" max="2" width="10" style="376" customWidth="1"/>
    <col min="3" max="4" width="17.5703125" style="376" customWidth="1"/>
    <col min="5" max="5" width="17.7109375" style="376" customWidth="1"/>
    <col min="6" max="6" width="16.28515625" style="376" customWidth="1"/>
    <col min="7" max="7" width="18.5703125" style="376" customWidth="1"/>
    <col min="8" max="8" width="17.5703125" style="376" customWidth="1"/>
    <col min="9" max="9" width="18.140625" style="376" customWidth="1"/>
    <col min="10" max="10" width="18.42578125" style="376" customWidth="1"/>
    <col min="11" max="11" width="16.42578125" style="376" customWidth="1"/>
    <col min="12" max="12" width="17.85546875" style="376" customWidth="1"/>
    <col min="13" max="13" width="16.85546875" style="376" customWidth="1"/>
    <col min="14" max="14" width="16.5703125" style="376" customWidth="1"/>
    <col min="15" max="16384" width="9.140625" style="75"/>
  </cols>
  <sheetData>
    <row r="1" spans="1:14" ht="12" customHeight="1">
      <c r="J1" s="1567"/>
      <c r="K1" s="1567"/>
      <c r="L1" s="1567"/>
      <c r="M1" s="1567"/>
      <c r="N1" s="377"/>
    </row>
    <row r="2" spans="1:14">
      <c r="A2" s="1548" t="s">
        <v>649</v>
      </c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</row>
    <row r="3" spans="1:14" ht="12.75" customHeigh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</row>
    <row r="4" spans="1:14">
      <c r="A4" s="1551" t="s">
        <v>0</v>
      </c>
      <c r="B4" s="1568"/>
      <c r="C4" s="1571" t="s">
        <v>98</v>
      </c>
      <c r="D4" s="1572"/>
      <c r="E4" s="1572"/>
      <c r="F4" s="1572"/>
      <c r="G4" s="1572"/>
      <c r="H4" s="1572"/>
      <c r="I4" s="1572"/>
      <c r="J4" s="1572"/>
      <c r="K4" s="1572"/>
      <c r="L4" s="1572"/>
      <c r="M4" s="1572"/>
      <c r="N4" s="1573"/>
    </row>
    <row r="5" spans="1:14">
      <c r="A5" s="1569"/>
      <c r="B5" s="1570"/>
      <c r="C5" s="1571" t="s">
        <v>99</v>
      </c>
      <c r="D5" s="1574"/>
      <c r="E5" s="1575"/>
      <c r="F5" s="1571" t="s">
        <v>100</v>
      </c>
      <c r="G5" s="1574"/>
      <c r="H5" s="1575"/>
      <c r="I5" s="1571" t="s">
        <v>101</v>
      </c>
      <c r="J5" s="1574"/>
      <c r="K5" s="1575"/>
      <c r="L5" s="1571" t="s">
        <v>102</v>
      </c>
      <c r="M5" s="1574"/>
      <c r="N5" s="1575"/>
    </row>
    <row r="6" spans="1:14" ht="19.5" thickBot="1">
      <c r="A6" s="1557">
        <v>1</v>
      </c>
      <c r="B6" s="1558"/>
      <c r="C6" s="1559">
        <v>2</v>
      </c>
      <c r="D6" s="1560"/>
      <c r="E6" s="1561"/>
      <c r="F6" s="1559">
        <v>3</v>
      </c>
      <c r="G6" s="1560"/>
      <c r="H6" s="1561"/>
      <c r="I6" s="1559">
        <v>4</v>
      </c>
      <c r="J6" s="1560"/>
      <c r="K6" s="1561"/>
      <c r="L6" s="1559">
        <v>5</v>
      </c>
      <c r="M6" s="1560"/>
      <c r="N6" s="1561"/>
    </row>
    <row r="7" spans="1:14" ht="63.75" customHeight="1" thickBot="1">
      <c r="A7" s="1562" t="s">
        <v>650</v>
      </c>
      <c r="B7" s="1563"/>
      <c r="C7" s="1564"/>
      <c r="D7" s="1565"/>
      <c r="E7" s="1566"/>
      <c r="F7" s="1564"/>
      <c r="G7" s="1565"/>
      <c r="H7" s="1566"/>
      <c r="I7" s="1564"/>
      <c r="J7" s="1565"/>
      <c r="K7" s="1566"/>
      <c r="L7" s="1564"/>
      <c r="M7" s="1565"/>
      <c r="N7" s="1566"/>
    </row>
    <row r="9" spans="1:14" ht="18.75" customHeight="1">
      <c r="A9" s="1548" t="s">
        <v>651</v>
      </c>
      <c r="B9" s="1548"/>
      <c r="C9" s="1548"/>
      <c r="D9" s="1548"/>
      <c r="E9" s="1548"/>
      <c r="F9" s="1548"/>
      <c r="G9" s="1548"/>
      <c r="H9" s="1548"/>
      <c r="I9" s="1548"/>
      <c r="J9" s="1548"/>
      <c r="K9" s="1548"/>
      <c r="L9" s="1548"/>
      <c r="M9" s="1548"/>
    </row>
    <row r="10" spans="1:14" ht="15.75" customHeight="1">
      <c r="A10" s="379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</row>
    <row r="11" spans="1:14" ht="37.5" customHeight="1">
      <c r="A11" s="1549" t="s">
        <v>0</v>
      </c>
      <c r="B11" s="1551" t="s">
        <v>1</v>
      </c>
      <c r="C11" s="1553" t="s">
        <v>652</v>
      </c>
      <c r="D11" s="1553"/>
      <c r="E11" s="1553"/>
      <c r="F11" s="1553"/>
      <c r="G11" s="1553" t="s">
        <v>653</v>
      </c>
      <c r="H11" s="1553"/>
      <c r="I11" s="1553"/>
      <c r="J11" s="1553"/>
      <c r="K11" s="1554" t="s">
        <v>654</v>
      </c>
      <c r="L11" s="1555"/>
      <c r="M11" s="1555"/>
      <c r="N11" s="1556"/>
    </row>
    <row r="12" spans="1:14" ht="93.75">
      <c r="A12" s="1550"/>
      <c r="B12" s="1552"/>
      <c r="C12" s="380" t="s">
        <v>99</v>
      </c>
      <c r="D12" s="380" t="s">
        <v>100</v>
      </c>
      <c r="E12" s="381" t="s">
        <v>101</v>
      </c>
      <c r="F12" s="380" t="s">
        <v>102</v>
      </c>
      <c r="G12" s="380" t="s">
        <v>118</v>
      </c>
      <c r="H12" s="380" t="s">
        <v>119</v>
      </c>
      <c r="I12" s="380" t="s">
        <v>101</v>
      </c>
      <c r="J12" s="380" t="s">
        <v>102</v>
      </c>
      <c r="K12" s="380" t="s">
        <v>655</v>
      </c>
      <c r="L12" s="380" t="s">
        <v>656</v>
      </c>
      <c r="M12" s="381" t="s">
        <v>657</v>
      </c>
      <c r="N12" s="381" t="s">
        <v>658</v>
      </c>
    </row>
    <row r="13" spans="1:14" ht="19.5" thickBot="1">
      <c r="A13" s="382">
        <v>1</v>
      </c>
      <c r="B13" s="383">
        <v>2</v>
      </c>
      <c r="C13" s="383">
        <v>6</v>
      </c>
      <c r="D13" s="383">
        <v>7</v>
      </c>
      <c r="E13" s="384">
        <v>8</v>
      </c>
      <c r="F13" s="384">
        <v>9</v>
      </c>
      <c r="G13" s="385">
        <v>10</v>
      </c>
      <c r="H13" s="385">
        <v>11</v>
      </c>
      <c r="I13" s="385">
        <v>12</v>
      </c>
      <c r="J13" s="386">
        <v>13</v>
      </c>
      <c r="K13" s="386">
        <v>14</v>
      </c>
      <c r="L13" s="387">
        <v>15</v>
      </c>
      <c r="M13" s="387">
        <v>16</v>
      </c>
      <c r="N13" s="388">
        <v>17</v>
      </c>
    </row>
    <row r="14" spans="1:14" ht="37.5">
      <c r="A14" s="389" t="s">
        <v>659</v>
      </c>
      <c r="B14" s="390" t="s">
        <v>124</v>
      </c>
      <c r="C14" s="391"/>
      <c r="D14" s="391"/>
      <c r="E14" s="391"/>
      <c r="F14" s="391"/>
      <c r="G14" s="391"/>
      <c r="H14" s="392"/>
      <c r="I14" s="391"/>
      <c r="J14" s="391"/>
      <c r="K14" s="391"/>
      <c r="L14" s="393"/>
      <c r="M14" s="393"/>
      <c r="N14" s="394"/>
    </row>
    <row r="15" spans="1:14">
      <c r="A15" s="395" t="s">
        <v>660</v>
      </c>
      <c r="B15" s="396" t="s">
        <v>137</v>
      </c>
      <c r="C15" s="397"/>
      <c r="D15" s="397"/>
      <c r="E15" s="398"/>
      <c r="F15" s="398"/>
      <c r="G15" s="397"/>
      <c r="H15" s="399"/>
      <c r="I15" s="397"/>
      <c r="J15" s="397"/>
      <c r="K15" s="397"/>
      <c r="L15" s="400"/>
      <c r="M15" s="400"/>
      <c r="N15" s="401"/>
    </row>
    <row r="16" spans="1:14">
      <c r="A16" s="395"/>
      <c r="B16" s="396" t="s">
        <v>138</v>
      </c>
      <c r="C16" s="397"/>
      <c r="D16" s="397"/>
      <c r="E16" s="397"/>
      <c r="F16" s="397"/>
      <c r="G16" s="397"/>
      <c r="H16" s="399"/>
      <c r="I16" s="397"/>
      <c r="J16" s="397"/>
      <c r="K16" s="397"/>
      <c r="L16" s="400"/>
      <c r="M16" s="400"/>
      <c r="N16" s="401"/>
    </row>
    <row r="17" spans="1:14">
      <c r="A17" s="402"/>
      <c r="B17" s="396" t="s">
        <v>139</v>
      </c>
      <c r="C17" s="397"/>
      <c r="D17" s="397"/>
      <c r="E17" s="398"/>
      <c r="F17" s="398"/>
      <c r="G17" s="397"/>
      <c r="H17" s="399"/>
      <c r="I17" s="397"/>
      <c r="J17" s="397"/>
      <c r="K17" s="397"/>
      <c r="L17" s="400"/>
      <c r="M17" s="400"/>
      <c r="N17" s="401"/>
    </row>
    <row r="18" spans="1:14" ht="19.5" thickBot="1">
      <c r="A18" s="402"/>
      <c r="B18" s="403" t="s">
        <v>146</v>
      </c>
      <c r="C18" s="404"/>
      <c r="D18" s="404"/>
      <c r="E18" s="405"/>
      <c r="F18" s="405"/>
      <c r="G18" s="404"/>
      <c r="H18" s="406"/>
      <c r="I18" s="404"/>
      <c r="J18" s="404"/>
      <c r="K18" s="404"/>
      <c r="L18" s="407"/>
      <c r="M18" s="407"/>
      <c r="N18" s="408"/>
    </row>
    <row r="19" spans="1:14">
      <c r="A19" s="409"/>
      <c r="B19" s="410"/>
      <c r="C19" s="411"/>
      <c r="D19" s="411"/>
      <c r="E19" s="411"/>
      <c r="F19" s="411"/>
      <c r="G19" s="411"/>
      <c r="H19" s="411"/>
      <c r="I19" s="411"/>
      <c r="J19" s="411"/>
      <c r="K19" s="412"/>
      <c r="L19" s="413"/>
      <c r="M19" s="414"/>
      <c r="N19" s="415"/>
    </row>
    <row r="20" spans="1:14">
      <c r="A20" s="416"/>
      <c r="B20" s="416"/>
      <c r="C20" s="416"/>
      <c r="D20" s="416"/>
      <c r="E20" s="416"/>
      <c r="F20" s="417"/>
      <c r="G20" s="418"/>
      <c r="H20" s="418"/>
      <c r="I20" s="418"/>
      <c r="J20" s="418"/>
      <c r="K20" s="418"/>
      <c r="L20" s="418"/>
      <c r="M20" s="418"/>
    </row>
  </sheetData>
  <mergeCells count="24">
    <mergeCell ref="J1:M1"/>
    <mergeCell ref="A2:M2"/>
    <mergeCell ref="A4:B5"/>
    <mergeCell ref="C4:N4"/>
    <mergeCell ref="C5:E5"/>
    <mergeCell ref="F5:H5"/>
    <mergeCell ref="I5:K5"/>
    <mergeCell ref="L5:N5"/>
    <mergeCell ref="A7:B7"/>
    <mergeCell ref="C7:E7"/>
    <mergeCell ref="F7:H7"/>
    <mergeCell ref="I7:K7"/>
    <mergeCell ref="L7:N7"/>
    <mergeCell ref="A6:B6"/>
    <mergeCell ref="C6:E6"/>
    <mergeCell ref="F6:H6"/>
    <mergeCell ref="I6:K6"/>
    <mergeCell ref="L6:N6"/>
    <mergeCell ref="A9:M9"/>
    <mergeCell ref="A11:A12"/>
    <mergeCell ref="B11:B12"/>
    <mergeCell ref="C11:F11"/>
    <mergeCell ref="G11:J11"/>
    <mergeCell ref="K11:N11"/>
  </mergeCells>
  <pageMargins left="0.7" right="0.7" top="0.75" bottom="0.75" header="0.3" footer="0.3"/>
  <pageSetup paperSize="8" scale="70" orientation="landscape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Q39"/>
  <sheetViews>
    <sheetView view="pageBreakPreview" zoomScale="70" zoomScaleNormal="100" zoomScaleSheetLayoutView="70" zoomScalePageLayoutView="60" workbookViewId="0">
      <selection activeCell="C11" sqref="C11:I11"/>
    </sheetView>
  </sheetViews>
  <sheetFormatPr defaultColWidth="9.140625" defaultRowHeight="18.75"/>
  <cols>
    <col min="1" max="1" width="56.42578125" style="376" customWidth="1"/>
    <col min="2" max="2" width="10" style="376" customWidth="1"/>
    <col min="3" max="3" width="22.28515625" style="376" customWidth="1"/>
    <col min="4" max="4" width="22" style="376" customWidth="1"/>
    <col min="5" max="7" width="17.5703125" style="376" customWidth="1"/>
    <col min="8" max="8" width="17.7109375" style="376" customWidth="1"/>
    <col min="9" max="9" width="16.28515625" style="376" customWidth="1"/>
    <col min="10" max="10" width="18.5703125" style="376" customWidth="1"/>
    <col min="11" max="11" width="17.5703125" style="376" customWidth="1"/>
    <col min="12" max="12" width="18.140625" style="376" customWidth="1"/>
    <col min="13" max="13" width="18.42578125" style="376" customWidth="1"/>
    <col min="14" max="14" width="16.42578125" style="376" customWidth="1"/>
    <col min="15" max="15" width="17.85546875" style="376" customWidth="1"/>
    <col min="16" max="16" width="16.85546875" style="376" customWidth="1"/>
    <col min="17" max="17" width="16.5703125" style="376" customWidth="1"/>
    <col min="18" max="96" width="5.7109375" style="376" customWidth="1"/>
    <col min="97" max="16384" width="9.140625" style="376"/>
  </cols>
  <sheetData>
    <row r="1" spans="1:17" ht="24.75" customHeight="1">
      <c r="M1" s="1567"/>
      <c r="N1" s="1567"/>
      <c r="O1" s="1567"/>
      <c r="P1" s="1567"/>
      <c r="Q1" s="377"/>
    </row>
    <row r="2" spans="1:17" ht="21.75" customHeight="1">
      <c r="A2" s="1548" t="s">
        <v>661</v>
      </c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1548"/>
    </row>
    <row r="3" spans="1:17" ht="12.75" customHeigh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17" ht="28.5" customHeight="1">
      <c r="A4" s="1551" t="s">
        <v>0</v>
      </c>
      <c r="B4" s="1568"/>
      <c r="C4" s="1568"/>
      <c r="D4" s="1568"/>
      <c r="E4" s="1600"/>
      <c r="F4" s="1571" t="s">
        <v>98</v>
      </c>
      <c r="G4" s="1572"/>
      <c r="H4" s="1572"/>
      <c r="I4" s="1572"/>
      <c r="J4" s="1572"/>
      <c r="K4" s="1572"/>
      <c r="L4" s="1572"/>
      <c r="M4" s="1572"/>
      <c r="N4" s="1572"/>
      <c r="O4" s="1572"/>
      <c r="P4" s="1572"/>
      <c r="Q4" s="1573"/>
    </row>
    <row r="5" spans="1:17" ht="62.25" customHeight="1">
      <c r="A5" s="1569"/>
      <c r="B5" s="1570"/>
      <c r="C5" s="1570"/>
      <c r="D5" s="1570"/>
      <c r="E5" s="1601"/>
      <c r="F5" s="1571" t="s">
        <v>99</v>
      </c>
      <c r="G5" s="1574"/>
      <c r="H5" s="1575"/>
      <c r="I5" s="1571" t="s">
        <v>100</v>
      </c>
      <c r="J5" s="1574"/>
      <c r="K5" s="1575"/>
      <c r="L5" s="1571" t="s">
        <v>101</v>
      </c>
      <c r="M5" s="1574"/>
      <c r="N5" s="1575"/>
      <c r="O5" s="1571" t="s">
        <v>102</v>
      </c>
      <c r="P5" s="1574"/>
      <c r="Q5" s="1575"/>
    </row>
    <row r="6" spans="1:17" ht="18" customHeight="1" thickBot="1">
      <c r="A6" s="1557">
        <v>1</v>
      </c>
      <c r="B6" s="1558"/>
      <c r="C6" s="1558"/>
      <c r="D6" s="1558"/>
      <c r="E6" s="1598"/>
      <c r="F6" s="1559">
        <v>2</v>
      </c>
      <c r="G6" s="1560"/>
      <c r="H6" s="1561"/>
      <c r="I6" s="1559">
        <v>3</v>
      </c>
      <c r="J6" s="1560"/>
      <c r="K6" s="1561"/>
      <c r="L6" s="1559">
        <v>4</v>
      </c>
      <c r="M6" s="1560"/>
      <c r="N6" s="1561"/>
      <c r="O6" s="1559">
        <v>5</v>
      </c>
      <c r="P6" s="1560"/>
      <c r="Q6" s="1561"/>
    </row>
    <row r="7" spans="1:17" ht="56.25" customHeight="1" thickBot="1">
      <c r="A7" s="1562" t="s">
        <v>662</v>
      </c>
      <c r="B7" s="1563"/>
      <c r="C7" s="1563"/>
      <c r="D7" s="1563"/>
      <c r="E7" s="1599"/>
      <c r="F7" s="1564"/>
      <c r="G7" s="1565"/>
      <c r="H7" s="1566"/>
      <c r="I7" s="1564"/>
      <c r="J7" s="1565"/>
      <c r="K7" s="1566"/>
      <c r="L7" s="1564"/>
      <c r="M7" s="1565"/>
      <c r="N7" s="1566"/>
      <c r="O7" s="1564"/>
      <c r="P7" s="1565"/>
      <c r="Q7" s="1566"/>
    </row>
    <row r="8" spans="1:17" ht="20.25" customHeight="1"/>
    <row r="9" spans="1:17" ht="23.25" customHeight="1">
      <c r="A9" s="1548" t="s">
        <v>663</v>
      </c>
      <c r="B9" s="1548"/>
      <c r="C9" s="1548"/>
      <c r="D9" s="1548"/>
      <c r="E9" s="1548"/>
      <c r="F9" s="1548"/>
      <c r="G9" s="1548"/>
      <c r="H9" s="1548"/>
      <c r="I9" s="1548"/>
      <c r="J9" s="1548"/>
      <c r="K9" s="1548"/>
      <c r="L9" s="1548"/>
      <c r="M9" s="1548"/>
      <c r="N9" s="1548"/>
      <c r="O9" s="1548"/>
      <c r="P9" s="1548"/>
    </row>
    <row r="10" spans="1:17" ht="6.75" customHeight="1">
      <c r="A10" s="379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</row>
    <row r="11" spans="1:17" s="419" customFormat="1" ht="40.5" customHeight="1">
      <c r="A11" s="1549" t="s">
        <v>0</v>
      </c>
      <c r="B11" s="1551" t="s">
        <v>1</v>
      </c>
      <c r="C11" s="1553" t="s">
        <v>664</v>
      </c>
      <c r="D11" s="1553"/>
      <c r="E11" s="1553"/>
      <c r="F11" s="1553"/>
      <c r="G11" s="1553"/>
      <c r="H11" s="1553"/>
      <c r="I11" s="1553"/>
      <c r="J11" s="1553" t="s">
        <v>665</v>
      </c>
      <c r="K11" s="1553"/>
      <c r="L11" s="1553"/>
      <c r="M11" s="1553"/>
      <c r="N11" s="1554" t="s">
        <v>654</v>
      </c>
      <c r="O11" s="1555"/>
      <c r="P11" s="1555"/>
      <c r="Q11" s="1556"/>
    </row>
    <row r="12" spans="1:17" s="419" customFormat="1" ht="114.6" customHeight="1">
      <c r="A12" s="1550"/>
      <c r="B12" s="1552"/>
      <c r="C12" s="420" t="s">
        <v>666</v>
      </c>
      <c r="D12" s="420" t="s">
        <v>667</v>
      </c>
      <c r="E12" s="420" t="s">
        <v>668</v>
      </c>
      <c r="F12" s="380" t="s">
        <v>99</v>
      </c>
      <c r="G12" s="380" t="s">
        <v>100</v>
      </c>
      <c r="H12" s="381" t="s">
        <v>101</v>
      </c>
      <c r="I12" s="380" t="s">
        <v>102</v>
      </c>
      <c r="J12" s="380" t="s">
        <v>118</v>
      </c>
      <c r="K12" s="380" t="s">
        <v>119</v>
      </c>
      <c r="L12" s="380" t="s">
        <v>101</v>
      </c>
      <c r="M12" s="380" t="s">
        <v>102</v>
      </c>
      <c r="N12" s="380" t="s">
        <v>655</v>
      </c>
      <c r="O12" s="380" t="s">
        <v>656</v>
      </c>
      <c r="P12" s="381" t="s">
        <v>657</v>
      </c>
      <c r="Q12" s="381" t="s">
        <v>658</v>
      </c>
    </row>
    <row r="13" spans="1:17" s="421" customFormat="1" ht="19.5" thickBot="1">
      <c r="A13" s="382">
        <v>1</v>
      </c>
      <c r="B13" s="383">
        <v>2</v>
      </c>
      <c r="C13" s="383">
        <v>3</v>
      </c>
      <c r="D13" s="383">
        <v>4</v>
      </c>
      <c r="E13" s="383">
        <v>5</v>
      </c>
      <c r="F13" s="383">
        <v>6</v>
      </c>
      <c r="G13" s="383">
        <v>7</v>
      </c>
      <c r="H13" s="384">
        <v>8</v>
      </c>
      <c r="I13" s="384">
        <v>9</v>
      </c>
      <c r="J13" s="385">
        <v>10</v>
      </c>
      <c r="K13" s="385">
        <v>11</v>
      </c>
      <c r="L13" s="385">
        <v>12</v>
      </c>
      <c r="M13" s="386">
        <v>13</v>
      </c>
      <c r="N13" s="386">
        <v>14</v>
      </c>
      <c r="O13" s="387">
        <v>15</v>
      </c>
      <c r="P13" s="387">
        <v>16</v>
      </c>
      <c r="Q13" s="388">
        <v>17</v>
      </c>
    </row>
    <row r="14" spans="1:17" s="415" customFormat="1" ht="58.5" customHeight="1">
      <c r="A14" s="389" t="s">
        <v>669</v>
      </c>
      <c r="B14" s="390" t="s">
        <v>124</v>
      </c>
      <c r="C14" s="391"/>
      <c r="D14" s="391"/>
      <c r="E14" s="391"/>
      <c r="F14" s="391"/>
      <c r="G14" s="391"/>
      <c r="H14" s="391"/>
      <c r="I14" s="391"/>
      <c r="J14" s="391" t="s">
        <v>54</v>
      </c>
      <c r="K14" s="392"/>
      <c r="L14" s="391" t="s">
        <v>54</v>
      </c>
      <c r="M14" s="391" t="s">
        <v>54</v>
      </c>
      <c r="N14" s="391"/>
      <c r="O14" s="393"/>
      <c r="P14" s="393"/>
      <c r="Q14" s="394"/>
    </row>
    <row r="15" spans="1:17" s="415" customFormat="1" ht="42" customHeight="1">
      <c r="A15" s="395" t="s">
        <v>670</v>
      </c>
      <c r="B15" s="396" t="s">
        <v>137</v>
      </c>
      <c r="C15" s="397"/>
      <c r="D15" s="397"/>
      <c r="E15" s="397"/>
      <c r="F15" s="397"/>
      <c r="G15" s="397"/>
      <c r="H15" s="398"/>
      <c r="I15" s="398"/>
      <c r="J15" s="397"/>
      <c r="K15" s="399"/>
      <c r="L15" s="397"/>
      <c r="M15" s="397"/>
      <c r="N15" s="397"/>
      <c r="O15" s="400"/>
      <c r="P15" s="400"/>
      <c r="Q15" s="401"/>
    </row>
    <row r="16" spans="1:17" s="415" customFormat="1" ht="18.75" customHeight="1">
      <c r="A16" s="395" t="s">
        <v>671</v>
      </c>
      <c r="B16" s="396" t="s">
        <v>672</v>
      </c>
      <c r="C16" s="397"/>
      <c r="D16" s="397"/>
      <c r="E16" s="397"/>
      <c r="F16" s="397"/>
      <c r="G16" s="397"/>
      <c r="H16" s="397"/>
      <c r="I16" s="397"/>
      <c r="J16" s="397" t="s">
        <v>54</v>
      </c>
      <c r="K16" s="399"/>
      <c r="L16" s="397" t="s">
        <v>54</v>
      </c>
      <c r="M16" s="397" t="s">
        <v>54</v>
      </c>
      <c r="N16" s="397"/>
      <c r="O16" s="400"/>
      <c r="P16" s="400"/>
      <c r="Q16" s="401"/>
    </row>
    <row r="17" spans="1:17" s="415" customFormat="1" ht="37.5" customHeight="1">
      <c r="A17" s="402" t="s">
        <v>673</v>
      </c>
      <c r="B17" s="396" t="s">
        <v>674</v>
      </c>
      <c r="C17" s="397"/>
      <c r="D17" s="397"/>
      <c r="E17" s="397"/>
      <c r="F17" s="397"/>
      <c r="G17" s="397"/>
      <c r="H17" s="398"/>
      <c r="I17" s="398"/>
      <c r="J17" s="397"/>
      <c r="K17" s="399"/>
      <c r="L17" s="397"/>
      <c r="M17" s="397"/>
      <c r="N17" s="397"/>
      <c r="O17" s="400"/>
      <c r="P17" s="400"/>
      <c r="Q17" s="401"/>
    </row>
    <row r="18" spans="1:17" s="415" customFormat="1" ht="18.600000000000001" customHeight="1">
      <c r="A18" s="402" t="s">
        <v>675</v>
      </c>
      <c r="B18" s="396" t="s">
        <v>676</v>
      </c>
      <c r="C18" s="397"/>
      <c r="D18" s="397"/>
      <c r="E18" s="397"/>
      <c r="F18" s="397"/>
      <c r="G18" s="397"/>
      <c r="H18" s="398"/>
      <c r="I18" s="398"/>
      <c r="J18" s="397"/>
      <c r="K18" s="399"/>
      <c r="L18" s="397"/>
      <c r="M18" s="397"/>
      <c r="N18" s="397"/>
      <c r="O18" s="400"/>
      <c r="P18" s="400"/>
      <c r="Q18" s="401"/>
    </row>
    <row r="19" spans="1:17" s="415" customFormat="1" ht="18.600000000000001" customHeight="1">
      <c r="A19" s="402" t="s">
        <v>677</v>
      </c>
      <c r="B19" s="396" t="s">
        <v>678</v>
      </c>
      <c r="C19" s="397"/>
      <c r="D19" s="397"/>
      <c r="E19" s="397"/>
      <c r="F19" s="397"/>
      <c r="G19" s="397"/>
      <c r="H19" s="398"/>
      <c r="I19" s="398"/>
      <c r="J19" s="397"/>
      <c r="K19" s="399"/>
      <c r="L19" s="397"/>
      <c r="M19" s="397"/>
      <c r="N19" s="397"/>
      <c r="O19" s="400"/>
      <c r="P19" s="400"/>
      <c r="Q19" s="401"/>
    </row>
    <row r="20" spans="1:17" s="415" customFormat="1" ht="18.600000000000001" customHeight="1">
      <c r="A20" s="395" t="s">
        <v>679</v>
      </c>
      <c r="B20" s="396" t="s">
        <v>680</v>
      </c>
      <c r="C20" s="397"/>
      <c r="D20" s="397"/>
      <c r="E20" s="397"/>
      <c r="F20" s="397"/>
      <c r="G20" s="397"/>
      <c r="H20" s="398"/>
      <c r="I20" s="398"/>
      <c r="J20" s="397"/>
      <c r="K20" s="399"/>
      <c r="L20" s="397"/>
      <c r="M20" s="397"/>
      <c r="N20" s="397"/>
      <c r="O20" s="400"/>
      <c r="P20" s="400"/>
      <c r="Q20" s="401"/>
    </row>
    <row r="21" spans="1:17" s="415" customFormat="1" ht="18.75" customHeight="1">
      <c r="A21" s="395" t="s">
        <v>681</v>
      </c>
      <c r="B21" s="396" t="s">
        <v>682</v>
      </c>
      <c r="C21" s="397"/>
      <c r="D21" s="397"/>
      <c r="E21" s="397"/>
      <c r="F21" s="397"/>
      <c r="G21" s="397"/>
      <c r="H21" s="398"/>
      <c r="I21" s="398"/>
      <c r="J21" s="397"/>
      <c r="K21" s="399"/>
      <c r="L21" s="397"/>
      <c r="M21" s="397"/>
      <c r="N21" s="397"/>
      <c r="O21" s="400"/>
      <c r="P21" s="400"/>
      <c r="Q21" s="401"/>
    </row>
    <row r="22" spans="1:17" s="415" customFormat="1" ht="37.5">
      <c r="A22" s="395" t="s">
        <v>683</v>
      </c>
      <c r="B22" s="396" t="s">
        <v>684</v>
      </c>
      <c r="C22" s="397"/>
      <c r="D22" s="397"/>
      <c r="E22" s="397"/>
      <c r="F22" s="397"/>
      <c r="G22" s="397"/>
      <c r="H22" s="398"/>
      <c r="I22" s="398"/>
      <c r="J22" s="397"/>
      <c r="K22" s="399"/>
      <c r="L22" s="397"/>
      <c r="M22" s="397"/>
      <c r="N22" s="397"/>
      <c r="O22" s="400"/>
      <c r="P22" s="400"/>
      <c r="Q22" s="401"/>
    </row>
    <row r="23" spans="1:17" s="415" customFormat="1" ht="23.25" customHeight="1">
      <c r="A23" s="395" t="s">
        <v>685</v>
      </c>
      <c r="B23" s="396" t="s">
        <v>686</v>
      </c>
      <c r="C23" s="397"/>
      <c r="D23" s="397"/>
      <c r="E23" s="397"/>
      <c r="F23" s="422"/>
      <c r="G23" s="397"/>
      <c r="H23" s="398"/>
      <c r="I23" s="398"/>
      <c r="J23" s="397"/>
      <c r="K23" s="399"/>
      <c r="L23" s="397"/>
      <c r="M23" s="397"/>
      <c r="N23" s="397"/>
      <c r="O23" s="400"/>
      <c r="P23" s="400"/>
      <c r="Q23" s="401"/>
    </row>
    <row r="24" spans="1:17" s="415" customFormat="1" ht="37.15" customHeight="1">
      <c r="A24" s="395" t="s">
        <v>687</v>
      </c>
      <c r="B24" s="396" t="s">
        <v>688</v>
      </c>
      <c r="C24" s="397"/>
      <c r="D24" s="397"/>
      <c r="E24" s="397"/>
      <c r="F24" s="397"/>
      <c r="G24" s="397"/>
      <c r="H24" s="397"/>
      <c r="I24" s="397"/>
      <c r="J24" s="397" t="s">
        <v>54</v>
      </c>
      <c r="K24" s="399"/>
      <c r="L24" s="397" t="s">
        <v>54</v>
      </c>
      <c r="M24" s="397" t="s">
        <v>54</v>
      </c>
      <c r="N24" s="397"/>
      <c r="O24" s="400"/>
      <c r="P24" s="400"/>
      <c r="Q24" s="401"/>
    </row>
    <row r="25" spans="1:17" s="415" customFormat="1" ht="39" customHeight="1">
      <c r="A25" s="402" t="s">
        <v>673</v>
      </c>
      <c r="B25" s="396" t="s">
        <v>689</v>
      </c>
      <c r="C25" s="397"/>
      <c r="D25" s="397"/>
      <c r="E25" s="397"/>
      <c r="F25" s="397"/>
      <c r="G25" s="397"/>
      <c r="H25" s="398"/>
      <c r="I25" s="398"/>
      <c r="J25" s="397"/>
      <c r="K25" s="399"/>
      <c r="L25" s="397"/>
      <c r="M25" s="397"/>
      <c r="N25" s="397"/>
      <c r="O25" s="400"/>
      <c r="P25" s="400"/>
      <c r="Q25" s="401"/>
    </row>
    <row r="26" spans="1:17" s="415" customFormat="1" ht="19.149999999999999" customHeight="1">
      <c r="A26" s="402" t="s">
        <v>675</v>
      </c>
      <c r="B26" s="396" t="s">
        <v>690</v>
      </c>
      <c r="C26" s="397"/>
      <c r="D26" s="397"/>
      <c r="E26" s="397"/>
      <c r="F26" s="397"/>
      <c r="G26" s="397"/>
      <c r="H26" s="398"/>
      <c r="I26" s="398"/>
      <c r="J26" s="397"/>
      <c r="K26" s="399"/>
      <c r="L26" s="397"/>
      <c r="M26" s="397"/>
      <c r="N26" s="397"/>
      <c r="O26" s="400"/>
      <c r="P26" s="400"/>
      <c r="Q26" s="401"/>
    </row>
    <row r="27" spans="1:17" s="415" customFormat="1" ht="18.75" customHeight="1">
      <c r="A27" s="402" t="s">
        <v>677</v>
      </c>
      <c r="B27" s="396" t="s">
        <v>691</v>
      </c>
      <c r="C27" s="397"/>
      <c r="D27" s="397"/>
      <c r="E27" s="397"/>
      <c r="F27" s="397"/>
      <c r="G27" s="397"/>
      <c r="H27" s="398"/>
      <c r="I27" s="398"/>
      <c r="J27" s="397"/>
      <c r="K27" s="399"/>
      <c r="L27" s="397"/>
      <c r="M27" s="397"/>
      <c r="N27" s="397"/>
      <c r="O27" s="400"/>
      <c r="P27" s="400"/>
      <c r="Q27" s="401"/>
    </row>
    <row r="28" spans="1:17" s="415" customFormat="1" ht="61.5" customHeight="1" thickBot="1">
      <c r="A28" s="423" t="s">
        <v>692</v>
      </c>
      <c r="B28" s="403" t="s">
        <v>130</v>
      </c>
      <c r="C28" s="404" t="s">
        <v>54</v>
      </c>
      <c r="D28" s="404" t="s">
        <v>54</v>
      </c>
      <c r="E28" s="404" t="s">
        <v>54</v>
      </c>
      <c r="F28" s="404" t="s">
        <v>54</v>
      </c>
      <c r="G28" s="404" t="s">
        <v>54</v>
      </c>
      <c r="H28" s="404" t="s">
        <v>54</v>
      </c>
      <c r="I28" s="404" t="s">
        <v>54</v>
      </c>
      <c r="J28" s="404" t="s">
        <v>54</v>
      </c>
      <c r="K28" s="406"/>
      <c r="L28" s="404" t="s">
        <v>54</v>
      </c>
      <c r="M28" s="404" t="s">
        <v>54</v>
      </c>
      <c r="N28" s="404"/>
      <c r="O28" s="407"/>
      <c r="P28" s="407"/>
      <c r="Q28" s="408"/>
    </row>
    <row r="29" spans="1:17" s="415" customFormat="1" ht="15.75" customHeight="1">
      <c r="A29" s="409"/>
      <c r="B29" s="410"/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2"/>
      <c r="O29" s="413"/>
      <c r="P29" s="414"/>
    </row>
    <row r="30" spans="1:17" ht="19.5" customHeight="1">
      <c r="A30" s="416"/>
      <c r="B30" s="416"/>
      <c r="C30" s="416"/>
      <c r="D30" s="416"/>
      <c r="E30" s="416"/>
      <c r="F30" s="416"/>
      <c r="G30" s="416"/>
      <c r="H30" s="416"/>
      <c r="I30" s="417"/>
      <c r="J30" s="418"/>
      <c r="K30" s="418"/>
      <c r="L30" s="418"/>
      <c r="M30" s="418"/>
      <c r="N30" s="418"/>
      <c r="O30" s="418"/>
      <c r="P30" s="418"/>
    </row>
    <row r="31" spans="1:17">
      <c r="A31" s="1597" t="s">
        <v>693</v>
      </c>
      <c r="B31" s="1597"/>
      <c r="C31" s="1597"/>
      <c r="D31" s="1597"/>
      <c r="E31" s="1597"/>
      <c r="F31" s="1597"/>
      <c r="G31" s="1597"/>
      <c r="H31" s="1597"/>
      <c r="I31" s="1597"/>
      <c r="J31" s="1597"/>
      <c r="K31" s="1597"/>
      <c r="L31" s="1597"/>
      <c r="M31" s="1597"/>
      <c r="N31" s="1597"/>
      <c r="O31" s="1597"/>
      <c r="P31" s="1597"/>
    </row>
    <row r="32" spans="1:17" ht="11.25" customHeight="1">
      <c r="A32" s="424"/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</row>
    <row r="33" spans="1:17">
      <c r="A33" s="1558" t="s">
        <v>694</v>
      </c>
      <c r="B33" s="1558"/>
      <c r="C33" s="1558"/>
      <c r="D33" s="1558"/>
      <c r="E33" s="1558"/>
      <c r="F33" s="1558"/>
      <c r="G33" s="1558"/>
      <c r="H33" s="1558"/>
      <c r="I33" s="1558"/>
      <c r="J33" s="1558"/>
      <c r="K33" s="1558"/>
      <c r="L33" s="1558"/>
      <c r="M33" s="1558"/>
      <c r="N33" s="1558"/>
      <c r="O33" s="1558"/>
      <c r="P33" s="1558"/>
    </row>
    <row r="34" spans="1:17">
      <c r="A34" s="1588" t="s">
        <v>142</v>
      </c>
      <c r="B34" s="1588"/>
      <c r="C34" s="1583" t="s">
        <v>695</v>
      </c>
      <c r="D34" s="1583"/>
      <c r="E34" s="1583"/>
      <c r="F34" s="1583" t="s">
        <v>143</v>
      </c>
      <c r="G34" s="1583"/>
      <c r="H34" s="1583"/>
      <c r="I34" s="1587" t="s">
        <v>144</v>
      </c>
      <c r="J34" s="1587"/>
      <c r="K34" s="1587"/>
      <c r="L34" s="1587"/>
      <c r="M34" s="1587"/>
      <c r="N34" s="1587"/>
      <c r="O34" s="1587"/>
      <c r="P34" s="1587"/>
      <c r="Q34" s="425"/>
    </row>
    <row r="35" spans="1:17" ht="19.5" thickBot="1">
      <c r="A35" s="1588">
        <v>1</v>
      </c>
      <c r="B35" s="1588"/>
      <c r="C35" s="1589">
        <v>2</v>
      </c>
      <c r="D35" s="1590"/>
      <c r="E35" s="1590"/>
      <c r="F35" s="1580"/>
      <c r="G35" s="1580"/>
      <c r="H35" s="1580"/>
      <c r="I35" s="1581"/>
      <c r="J35" s="1581"/>
      <c r="K35" s="1581"/>
      <c r="L35" s="1581"/>
      <c r="M35" s="1581"/>
      <c r="N35" s="1581"/>
      <c r="O35" s="1581"/>
      <c r="P35" s="1581"/>
    </row>
    <row r="36" spans="1:17">
      <c r="A36" s="1591"/>
      <c r="B36" s="1592"/>
      <c r="C36" s="1593"/>
      <c r="D36" s="1594"/>
      <c r="E36" s="1594"/>
      <c r="F36" s="1595"/>
      <c r="G36" s="1595"/>
      <c r="H36" s="1595"/>
      <c r="I36" s="1596"/>
      <c r="J36" s="1596"/>
      <c r="K36" s="1596"/>
      <c r="L36" s="1596"/>
      <c r="M36" s="1596"/>
      <c r="N36" s="1596"/>
      <c r="O36" s="1596"/>
      <c r="P36" s="1596"/>
    </row>
    <row r="37" spans="1:17">
      <c r="A37" s="1582"/>
      <c r="B37" s="1583"/>
      <c r="C37" s="1584"/>
      <c r="D37" s="1585"/>
      <c r="E37" s="1585"/>
      <c r="F37" s="1583"/>
      <c r="G37" s="1583"/>
      <c r="H37" s="1583"/>
      <c r="I37" s="1558"/>
      <c r="J37" s="1558"/>
      <c r="K37" s="1558"/>
      <c r="L37" s="1558"/>
      <c r="M37" s="1558"/>
      <c r="N37" s="1558"/>
      <c r="O37" s="1558"/>
      <c r="P37" s="1558"/>
    </row>
    <row r="38" spans="1:17">
      <c r="A38" s="1582"/>
      <c r="B38" s="1583"/>
      <c r="C38" s="1586"/>
      <c r="D38" s="1587"/>
      <c r="E38" s="1587"/>
      <c r="F38" s="1583"/>
      <c r="G38" s="1583"/>
      <c r="H38" s="1583"/>
      <c r="I38" s="1558"/>
      <c r="J38" s="1558"/>
      <c r="K38" s="1558"/>
      <c r="L38" s="1558"/>
      <c r="M38" s="1558"/>
      <c r="N38" s="1558"/>
      <c r="O38" s="1558"/>
      <c r="P38" s="1558"/>
    </row>
    <row r="39" spans="1:17" ht="19.5" thickBot="1">
      <c r="A39" s="1576"/>
      <c r="B39" s="1577"/>
      <c r="C39" s="1578"/>
      <c r="D39" s="1579"/>
      <c r="E39" s="1579"/>
      <c r="F39" s="1580"/>
      <c r="G39" s="1580"/>
      <c r="H39" s="1580"/>
      <c r="I39" s="1581"/>
      <c r="J39" s="1581"/>
      <c r="K39" s="1581"/>
      <c r="L39" s="1581"/>
      <c r="M39" s="1581"/>
      <c r="N39" s="1581"/>
      <c r="O39" s="1581"/>
      <c r="P39" s="1581"/>
    </row>
  </sheetData>
  <mergeCells count="50">
    <mergeCell ref="M1:P1"/>
    <mergeCell ref="A2:P2"/>
    <mergeCell ref="A4:E5"/>
    <mergeCell ref="F4:Q4"/>
    <mergeCell ref="F5:H5"/>
    <mergeCell ref="I5:K5"/>
    <mergeCell ref="L5:N5"/>
    <mergeCell ref="O5:Q5"/>
    <mergeCell ref="A7:E7"/>
    <mergeCell ref="F7:H7"/>
    <mergeCell ref="I7:K7"/>
    <mergeCell ref="L7:N7"/>
    <mergeCell ref="O7:Q7"/>
    <mergeCell ref="A6:E6"/>
    <mergeCell ref="F6:H6"/>
    <mergeCell ref="I6:K6"/>
    <mergeCell ref="L6:N6"/>
    <mergeCell ref="O6:Q6"/>
    <mergeCell ref="A9:P9"/>
    <mergeCell ref="A11:A12"/>
    <mergeCell ref="B11:B12"/>
    <mergeCell ref="C11:I11"/>
    <mergeCell ref="J11:M11"/>
    <mergeCell ref="N11:Q11"/>
    <mergeCell ref="A31:P31"/>
    <mergeCell ref="A33:P33"/>
    <mergeCell ref="A34:B34"/>
    <mergeCell ref="C34:E34"/>
    <mergeCell ref="F34:H34"/>
    <mergeCell ref="I34:P34"/>
    <mergeCell ref="A35:B35"/>
    <mergeCell ref="C35:E35"/>
    <mergeCell ref="F35:H35"/>
    <mergeCell ref="I35:P35"/>
    <mergeCell ref="A36:B36"/>
    <mergeCell ref="C36:E36"/>
    <mergeCell ref="F36:H36"/>
    <mergeCell ref="I36:P36"/>
    <mergeCell ref="A39:B39"/>
    <mergeCell ref="C39:E39"/>
    <mergeCell ref="F39:H39"/>
    <mergeCell ref="I39:P39"/>
    <mergeCell ref="A37:B37"/>
    <mergeCell ref="C37:E37"/>
    <mergeCell ref="F37:H37"/>
    <mergeCell ref="I37:P37"/>
    <mergeCell ref="A38:B38"/>
    <mergeCell ref="C38:E38"/>
    <mergeCell ref="F38:H38"/>
    <mergeCell ref="I38:P38"/>
  </mergeCells>
  <printOptions horizontalCentered="1"/>
  <pageMargins left="0.78740157480314965" right="0.39370078740157483" top="0.78740157480314965" bottom="0.78740157480314965" header="0.59055118110236227" footer="0.31496062992125984"/>
  <pageSetup paperSize="9" scale="39" fitToHeight="0" orientation="landscape" r:id="rId1"/>
  <headerFooter differentFirst="1">
    <oddHeader>&amp;R&amp;"Times New Roman,обычный"&amp;14Форма  0505XXX с. 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46"/>
  <sheetViews>
    <sheetView view="pageBreakPreview" topLeftCell="A46" zoomScaleNormal="100" zoomScaleSheetLayoutView="100" workbookViewId="0">
      <selection activeCell="E46" sqref="E46"/>
    </sheetView>
  </sheetViews>
  <sheetFormatPr defaultColWidth="1.42578125" defaultRowHeight="12.75"/>
  <cols>
    <col min="1" max="1" width="61.7109375" style="461" customWidth="1"/>
    <col min="2" max="2" width="8.5703125" style="461" customWidth="1"/>
    <col min="3" max="4" width="9.140625" style="461" customWidth="1"/>
    <col min="5" max="5" width="19.7109375" style="461" bestFit="1" customWidth="1"/>
    <col min="6" max="7" width="11.7109375" style="461" customWidth="1"/>
    <col min="8" max="8" width="10.7109375" style="461" customWidth="1"/>
    <col min="9" max="9" width="13.5703125" style="461" customWidth="1"/>
    <col min="10" max="233" width="1.42578125" style="461"/>
    <col min="234" max="234" width="61.7109375" style="461" customWidth="1"/>
    <col min="235" max="235" width="8.5703125" style="461" customWidth="1"/>
    <col min="236" max="236" width="8" style="461" customWidth="1"/>
    <col min="237" max="237" width="9.140625" style="461" customWidth="1"/>
    <col min="238" max="238" width="7.85546875" style="461" customWidth="1"/>
    <col min="239" max="239" width="10.85546875" style="461" customWidth="1"/>
    <col min="240" max="240" width="9.28515625" style="461" customWidth="1"/>
    <col min="241" max="241" width="10" style="461" customWidth="1"/>
    <col min="242" max="489" width="1.42578125" style="461"/>
    <col min="490" max="490" width="61.7109375" style="461" customWidth="1"/>
    <col min="491" max="491" width="8.5703125" style="461" customWidth="1"/>
    <col min="492" max="492" width="8" style="461" customWidth="1"/>
    <col min="493" max="493" width="9.140625" style="461" customWidth="1"/>
    <col min="494" max="494" width="7.85546875" style="461" customWidth="1"/>
    <col min="495" max="495" width="10.85546875" style="461" customWidth="1"/>
    <col min="496" max="496" width="9.28515625" style="461" customWidth="1"/>
    <col min="497" max="497" width="10" style="461" customWidth="1"/>
    <col min="498" max="745" width="1.42578125" style="461"/>
    <col min="746" max="746" width="61.7109375" style="461" customWidth="1"/>
    <col min="747" max="747" width="8.5703125" style="461" customWidth="1"/>
    <col min="748" max="748" width="8" style="461" customWidth="1"/>
    <col min="749" max="749" width="9.140625" style="461" customWidth="1"/>
    <col min="750" max="750" width="7.85546875" style="461" customWidth="1"/>
    <col min="751" max="751" width="10.85546875" style="461" customWidth="1"/>
    <col min="752" max="752" width="9.28515625" style="461" customWidth="1"/>
    <col min="753" max="753" width="10" style="461" customWidth="1"/>
    <col min="754" max="1001" width="1.42578125" style="461"/>
    <col min="1002" max="1002" width="61.7109375" style="461" customWidth="1"/>
    <col min="1003" max="1003" width="8.5703125" style="461" customWidth="1"/>
    <col min="1004" max="1004" width="8" style="461" customWidth="1"/>
    <col min="1005" max="1005" width="9.140625" style="461" customWidth="1"/>
    <col min="1006" max="1006" width="7.85546875" style="461" customWidth="1"/>
    <col min="1007" max="1007" width="10.85546875" style="461" customWidth="1"/>
    <col min="1008" max="1008" width="9.28515625" style="461" customWidth="1"/>
    <col min="1009" max="1009" width="10" style="461" customWidth="1"/>
    <col min="1010" max="1257" width="1.42578125" style="461"/>
    <col min="1258" max="1258" width="61.7109375" style="461" customWidth="1"/>
    <col min="1259" max="1259" width="8.5703125" style="461" customWidth="1"/>
    <col min="1260" max="1260" width="8" style="461" customWidth="1"/>
    <col min="1261" max="1261" width="9.140625" style="461" customWidth="1"/>
    <col min="1262" max="1262" width="7.85546875" style="461" customWidth="1"/>
    <col min="1263" max="1263" width="10.85546875" style="461" customWidth="1"/>
    <col min="1264" max="1264" width="9.28515625" style="461" customWidth="1"/>
    <col min="1265" max="1265" width="10" style="461" customWidth="1"/>
    <col min="1266" max="1513" width="1.42578125" style="461"/>
    <col min="1514" max="1514" width="61.7109375" style="461" customWidth="1"/>
    <col min="1515" max="1515" width="8.5703125" style="461" customWidth="1"/>
    <col min="1516" max="1516" width="8" style="461" customWidth="1"/>
    <col min="1517" max="1517" width="9.140625" style="461" customWidth="1"/>
    <col min="1518" max="1518" width="7.85546875" style="461" customWidth="1"/>
    <col min="1519" max="1519" width="10.85546875" style="461" customWidth="1"/>
    <col min="1520" max="1520" width="9.28515625" style="461" customWidth="1"/>
    <col min="1521" max="1521" width="10" style="461" customWidth="1"/>
    <col min="1522" max="1769" width="1.42578125" style="461"/>
    <col min="1770" max="1770" width="61.7109375" style="461" customWidth="1"/>
    <col min="1771" max="1771" width="8.5703125" style="461" customWidth="1"/>
    <col min="1772" max="1772" width="8" style="461" customWidth="1"/>
    <col min="1773" max="1773" width="9.140625" style="461" customWidth="1"/>
    <col min="1774" max="1774" width="7.85546875" style="461" customWidth="1"/>
    <col min="1775" max="1775" width="10.85546875" style="461" customWidth="1"/>
    <col min="1776" max="1776" width="9.28515625" style="461" customWidth="1"/>
    <col min="1777" max="1777" width="10" style="461" customWidth="1"/>
    <col min="1778" max="2025" width="1.42578125" style="461"/>
    <col min="2026" max="2026" width="61.7109375" style="461" customWidth="1"/>
    <col min="2027" max="2027" width="8.5703125" style="461" customWidth="1"/>
    <col min="2028" max="2028" width="8" style="461" customWidth="1"/>
    <col min="2029" max="2029" width="9.140625" style="461" customWidth="1"/>
    <col min="2030" max="2030" width="7.85546875" style="461" customWidth="1"/>
    <col min="2031" max="2031" width="10.85546875" style="461" customWidth="1"/>
    <col min="2032" max="2032" width="9.28515625" style="461" customWidth="1"/>
    <col min="2033" max="2033" width="10" style="461" customWidth="1"/>
    <col min="2034" max="2281" width="1.42578125" style="461"/>
    <col min="2282" max="2282" width="61.7109375" style="461" customWidth="1"/>
    <col min="2283" max="2283" width="8.5703125" style="461" customWidth="1"/>
    <col min="2284" max="2284" width="8" style="461" customWidth="1"/>
    <col min="2285" max="2285" width="9.140625" style="461" customWidth="1"/>
    <col min="2286" max="2286" width="7.85546875" style="461" customWidth="1"/>
    <col min="2287" max="2287" width="10.85546875" style="461" customWidth="1"/>
    <col min="2288" max="2288" width="9.28515625" style="461" customWidth="1"/>
    <col min="2289" max="2289" width="10" style="461" customWidth="1"/>
    <col min="2290" max="2537" width="1.42578125" style="461"/>
    <col min="2538" max="2538" width="61.7109375" style="461" customWidth="1"/>
    <col min="2539" max="2539" width="8.5703125" style="461" customWidth="1"/>
    <col min="2540" max="2540" width="8" style="461" customWidth="1"/>
    <col min="2541" max="2541" width="9.140625" style="461" customWidth="1"/>
    <col min="2542" max="2542" width="7.85546875" style="461" customWidth="1"/>
    <col min="2543" max="2543" width="10.85546875" style="461" customWidth="1"/>
    <col min="2544" max="2544" width="9.28515625" style="461" customWidth="1"/>
    <col min="2545" max="2545" width="10" style="461" customWidth="1"/>
    <col min="2546" max="2793" width="1.42578125" style="461"/>
    <col min="2794" max="2794" width="61.7109375" style="461" customWidth="1"/>
    <col min="2795" max="2795" width="8.5703125" style="461" customWidth="1"/>
    <col min="2796" max="2796" width="8" style="461" customWidth="1"/>
    <col min="2797" max="2797" width="9.140625" style="461" customWidth="1"/>
    <col min="2798" max="2798" width="7.85546875" style="461" customWidth="1"/>
    <col min="2799" max="2799" width="10.85546875" style="461" customWidth="1"/>
    <col min="2800" max="2800" width="9.28515625" style="461" customWidth="1"/>
    <col min="2801" max="2801" width="10" style="461" customWidth="1"/>
    <col min="2802" max="3049" width="1.42578125" style="461"/>
    <col min="3050" max="3050" width="61.7109375" style="461" customWidth="1"/>
    <col min="3051" max="3051" width="8.5703125" style="461" customWidth="1"/>
    <col min="3052" max="3052" width="8" style="461" customWidth="1"/>
    <col min="3053" max="3053" width="9.140625" style="461" customWidth="1"/>
    <col min="3054" max="3054" width="7.85546875" style="461" customWidth="1"/>
    <col min="3055" max="3055" width="10.85546875" style="461" customWidth="1"/>
    <col min="3056" max="3056" width="9.28515625" style="461" customWidth="1"/>
    <col min="3057" max="3057" width="10" style="461" customWidth="1"/>
    <col min="3058" max="3305" width="1.42578125" style="461"/>
    <col min="3306" max="3306" width="61.7109375" style="461" customWidth="1"/>
    <col min="3307" max="3307" width="8.5703125" style="461" customWidth="1"/>
    <col min="3308" max="3308" width="8" style="461" customWidth="1"/>
    <col min="3309" max="3309" width="9.140625" style="461" customWidth="1"/>
    <col min="3310" max="3310" width="7.85546875" style="461" customWidth="1"/>
    <col min="3311" max="3311" width="10.85546875" style="461" customWidth="1"/>
    <col min="3312" max="3312" width="9.28515625" style="461" customWidth="1"/>
    <col min="3313" max="3313" width="10" style="461" customWidth="1"/>
    <col min="3314" max="3561" width="1.42578125" style="461"/>
    <col min="3562" max="3562" width="61.7109375" style="461" customWidth="1"/>
    <col min="3563" max="3563" width="8.5703125" style="461" customWidth="1"/>
    <col min="3564" max="3564" width="8" style="461" customWidth="1"/>
    <col min="3565" max="3565" width="9.140625" style="461" customWidth="1"/>
    <col min="3566" max="3566" width="7.85546875" style="461" customWidth="1"/>
    <col min="3567" max="3567" width="10.85546875" style="461" customWidth="1"/>
    <col min="3568" max="3568" width="9.28515625" style="461" customWidth="1"/>
    <col min="3569" max="3569" width="10" style="461" customWidth="1"/>
    <col min="3570" max="3817" width="1.42578125" style="461"/>
    <col min="3818" max="3818" width="61.7109375" style="461" customWidth="1"/>
    <col min="3819" max="3819" width="8.5703125" style="461" customWidth="1"/>
    <col min="3820" max="3820" width="8" style="461" customWidth="1"/>
    <col min="3821" max="3821" width="9.140625" style="461" customWidth="1"/>
    <col min="3822" max="3822" width="7.85546875" style="461" customWidth="1"/>
    <col min="3823" max="3823" width="10.85546875" style="461" customWidth="1"/>
    <col min="3824" max="3824" width="9.28515625" style="461" customWidth="1"/>
    <col min="3825" max="3825" width="10" style="461" customWidth="1"/>
    <col min="3826" max="4073" width="1.42578125" style="461"/>
    <col min="4074" max="4074" width="61.7109375" style="461" customWidth="1"/>
    <col min="4075" max="4075" width="8.5703125" style="461" customWidth="1"/>
    <col min="4076" max="4076" width="8" style="461" customWidth="1"/>
    <col min="4077" max="4077" width="9.140625" style="461" customWidth="1"/>
    <col min="4078" max="4078" width="7.85546875" style="461" customWidth="1"/>
    <col min="4079" max="4079" width="10.85546875" style="461" customWidth="1"/>
    <col min="4080" max="4080" width="9.28515625" style="461" customWidth="1"/>
    <col min="4081" max="4081" width="10" style="461" customWidth="1"/>
    <col min="4082" max="4329" width="1.42578125" style="461"/>
    <col min="4330" max="4330" width="61.7109375" style="461" customWidth="1"/>
    <col min="4331" max="4331" width="8.5703125" style="461" customWidth="1"/>
    <col min="4332" max="4332" width="8" style="461" customWidth="1"/>
    <col min="4333" max="4333" width="9.140625" style="461" customWidth="1"/>
    <col min="4334" max="4334" width="7.85546875" style="461" customWidth="1"/>
    <col min="4335" max="4335" width="10.85546875" style="461" customWidth="1"/>
    <col min="4336" max="4336" width="9.28515625" style="461" customWidth="1"/>
    <col min="4337" max="4337" width="10" style="461" customWidth="1"/>
    <col min="4338" max="4585" width="1.42578125" style="461"/>
    <col min="4586" max="4586" width="61.7109375" style="461" customWidth="1"/>
    <col min="4587" max="4587" width="8.5703125" style="461" customWidth="1"/>
    <col min="4588" max="4588" width="8" style="461" customWidth="1"/>
    <col min="4589" max="4589" width="9.140625" style="461" customWidth="1"/>
    <col min="4590" max="4590" width="7.85546875" style="461" customWidth="1"/>
    <col min="4591" max="4591" width="10.85546875" style="461" customWidth="1"/>
    <col min="4592" max="4592" width="9.28515625" style="461" customWidth="1"/>
    <col min="4593" max="4593" width="10" style="461" customWidth="1"/>
    <col min="4594" max="4841" width="1.42578125" style="461"/>
    <col min="4842" max="4842" width="61.7109375" style="461" customWidth="1"/>
    <col min="4843" max="4843" width="8.5703125" style="461" customWidth="1"/>
    <col min="4844" max="4844" width="8" style="461" customWidth="1"/>
    <col min="4845" max="4845" width="9.140625" style="461" customWidth="1"/>
    <col min="4846" max="4846" width="7.85546875" style="461" customWidth="1"/>
    <col min="4847" max="4847" width="10.85546875" style="461" customWidth="1"/>
    <col min="4848" max="4848" width="9.28515625" style="461" customWidth="1"/>
    <col min="4849" max="4849" width="10" style="461" customWidth="1"/>
    <col min="4850" max="5097" width="1.42578125" style="461"/>
    <col min="5098" max="5098" width="61.7109375" style="461" customWidth="1"/>
    <col min="5099" max="5099" width="8.5703125" style="461" customWidth="1"/>
    <col min="5100" max="5100" width="8" style="461" customWidth="1"/>
    <col min="5101" max="5101" width="9.140625" style="461" customWidth="1"/>
    <col min="5102" max="5102" width="7.85546875" style="461" customWidth="1"/>
    <col min="5103" max="5103" width="10.85546875" style="461" customWidth="1"/>
    <col min="5104" max="5104" width="9.28515625" style="461" customWidth="1"/>
    <col min="5105" max="5105" width="10" style="461" customWidth="1"/>
    <col min="5106" max="5353" width="1.42578125" style="461"/>
    <col min="5354" max="5354" width="61.7109375" style="461" customWidth="1"/>
    <col min="5355" max="5355" width="8.5703125" style="461" customWidth="1"/>
    <col min="5356" max="5356" width="8" style="461" customWidth="1"/>
    <col min="5357" max="5357" width="9.140625" style="461" customWidth="1"/>
    <col min="5358" max="5358" width="7.85546875" style="461" customWidth="1"/>
    <col min="5359" max="5359" width="10.85546875" style="461" customWidth="1"/>
    <col min="5360" max="5360" width="9.28515625" style="461" customWidth="1"/>
    <col min="5361" max="5361" width="10" style="461" customWidth="1"/>
    <col min="5362" max="5609" width="1.42578125" style="461"/>
    <col min="5610" max="5610" width="61.7109375" style="461" customWidth="1"/>
    <col min="5611" max="5611" width="8.5703125" style="461" customWidth="1"/>
    <col min="5612" max="5612" width="8" style="461" customWidth="1"/>
    <col min="5613" max="5613" width="9.140625" style="461" customWidth="1"/>
    <col min="5614" max="5614" width="7.85546875" style="461" customWidth="1"/>
    <col min="5615" max="5615" width="10.85546875" style="461" customWidth="1"/>
    <col min="5616" max="5616" width="9.28515625" style="461" customWidth="1"/>
    <col min="5617" max="5617" width="10" style="461" customWidth="1"/>
    <col min="5618" max="5865" width="1.42578125" style="461"/>
    <col min="5866" max="5866" width="61.7109375" style="461" customWidth="1"/>
    <col min="5867" max="5867" width="8.5703125" style="461" customWidth="1"/>
    <col min="5868" max="5868" width="8" style="461" customWidth="1"/>
    <col min="5869" max="5869" width="9.140625" style="461" customWidth="1"/>
    <col min="5870" max="5870" width="7.85546875" style="461" customWidth="1"/>
    <col min="5871" max="5871" width="10.85546875" style="461" customWidth="1"/>
    <col min="5872" max="5872" width="9.28515625" style="461" customWidth="1"/>
    <col min="5873" max="5873" width="10" style="461" customWidth="1"/>
    <col min="5874" max="6121" width="1.42578125" style="461"/>
    <col min="6122" max="6122" width="61.7109375" style="461" customWidth="1"/>
    <col min="6123" max="6123" width="8.5703125" style="461" customWidth="1"/>
    <col min="6124" max="6124" width="8" style="461" customWidth="1"/>
    <col min="6125" max="6125" width="9.140625" style="461" customWidth="1"/>
    <col min="6126" max="6126" width="7.85546875" style="461" customWidth="1"/>
    <col min="6127" max="6127" width="10.85546875" style="461" customWidth="1"/>
    <col min="6128" max="6128" width="9.28515625" style="461" customWidth="1"/>
    <col min="6129" max="6129" width="10" style="461" customWidth="1"/>
    <col min="6130" max="6377" width="1.42578125" style="461"/>
    <col min="6378" max="6378" width="61.7109375" style="461" customWidth="1"/>
    <col min="6379" max="6379" width="8.5703125" style="461" customWidth="1"/>
    <col min="6380" max="6380" width="8" style="461" customWidth="1"/>
    <col min="6381" max="6381" width="9.140625" style="461" customWidth="1"/>
    <col min="6382" max="6382" width="7.85546875" style="461" customWidth="1"/>
    <col min="6383" max="6383" width="10.85546875" style="461" customWidth="1"/>
    <col min="6384" max="6384" width="9.28515625" style="461" customWidth="1"/>
    <col min="6385" max="6385" width="10" style="461" customWidth="1"/>
    <col min="6386" max="6633" width="1.42578125" style="461"/>
    <col min="6634" max="6634" width="61.7109375" style="461" customWidth="1"/>
    <col min="6635" max="6635" width="8.5703125" style="461" customWidth="1"/>
    <col min="6636" max="6636" width="8" style="461" customWidth="1"/>
    <col min="6637" max="6637" width="9.140625" style="461" customWidth="1"/>
    <col min="6638" max="6638" width="7.85546875" style="461" customWidth="1"/>
    <col min="6639" max="6639" width="10.85546875" style="461" customWidth="1"/>
    <col min="6640" max="6640" width="9.28515625" style="461" customWidth="1"/>
    <col min="6641" max="6641" width="10" style="461" customWidth="1"/>
    <col min="6642" max="6889" width="1.42578125" style="461"/>
    <col min="6890" max="6890" width="61.7109375" style="461" customWidth="1"/>
    <col min="6891" max="6891" width="8.5703125" style="461" customWidth="1"/>
    <col min="6892" max="6892" width="8" style="461" customWidth="1"/>
    <col min="6893" max="6893" width="9.140625" style="461" customWidth="1"/>
    <col min="6894" max="6894" width="7.85546875" style="461" customWidth="1"/>
    <col min="6895" max="6895" width="10.85546875" style="461" customWidth="1"/>
    <col min="6896" max="6896" width="9.28515625" style="461" customWidth="1"/>
    <col min="6897" max="6897" width="10" style="461" customWidth="1"/>
    <col min="6898" max="7145" width="1.42578125" style="461"/>
    <col min="7146" max="7146" width="61.7109375" style="461" customWidth="1"/>
    <col min="7147" max="7147" width="8.5703125" style="461" customWidth="1"/>
    <col min="7148" max="7148" width="8" style="461" customWidth="1"/>
    <col min="7149" max="7149" width="9.140625" style="461" customWidth="1"/>
    <col min="7150" max="7150" width="7.85546875" style="461" customWidth="1"/>
    <col min="7151" max="7151" width="10.85546875" style="461" customWidth="1"/>
    <col min="7152" max="7152" width="9.28515625" style="461" customWidth="1"/>
    <col min="7153" max="7153" width="10" style="461" customWidth="1"/>
    <col min="7154" max="7401" width="1.42578125" style="461"/>
    <col min="7402" max="7402" width="61.7109375" style="461" customWidth="1"/>
    <col min="7403" max="7403" width="8.5703125" style="461" customWidth="1"/>
    <col min="7404" max="7404" width="8" style="461" customWidth="1"/>
    <col min="7405" max="7405" width="9.140625" style="461" customWidth="1"/>
    <col min="7406" max="7406" width="7.85546875" style="461" customWidth="1"/>
    <col min="7407" max="7407" width="10.85546875" style="461" customWidth="1"/>
    <col min="7408" max="7408" width="9.28515625" style="461" customWidth="1"/>
    <col min="7409" max="7409" width="10" style="461" customWidth="1"/>
    <col min="7410" max="7657" width="1.42578125" style="461"/>
    <col min="7658" max="7658" width="61.7109375" style="461" customWidth="1"/>
    <col min="7659" max="7659" width="8.5703125" style="461" customWidth="1"/>
    <col min="7660" max="7660" width="8" style="461" customWidth="1"/>
    <col min="7661" max="7661" width="9.140625" style="461" customWidth="1"/>
    <col min="7662" max="7662" width="7.85546875" style="461" customWidth="1"/>
    <col min="7663" max="7663" width="10.85546875" style="461" customWidth="1"/>
    <col min="7664" max="7664" width="9.28515625" style="461" customWidth="1"/>
    <col min="7665" max="7665" width="10" style="461" customWidth="1"/>
    <col min="7666" max="7913" width="1.42578125" style="461"/>
    <col min="7914" max="7914" width="61.7109375" style="461" customWidth="1"/>
    <col min="7915" max="7915" width="8.5703125" style="461" customWidth="1"/>
    <col min="7916" max="7916" width="8" style="461" customWidth="1"/>
    <col min="7917" max="7917" width="9.140625" style="461" customWidth="1"/>
    <col min="7918" max="7918" width="7.85546875" style="461" customWidth="1"/>
    <col min="7919" max="7919" width="10.85546875" style="461" customWidth="1"/>
    <col min="7920" max="7920" width="9.28515625" style="461" customWidth="1"/>
    <col min="7921" max="7921" width="10" style="461" customWidth="1"/>
    <col min="7922" max="8169" width="1.42578125" style="461"/>
    <col min="8170" max="8170" width="61.7109375" style="461" customWidth="1"/>
    <col min="8171" max="8171" width="8.5703125" style="461" customWidth="1"/>
    <col min="8172" max="8172" width="8" style="461" customWidth="1"/>
    <col min="8173" max="8173" width="9.140625" style="461" customWidth="1"/>
    <col min="8174" max="8174" width="7.85546875" style="461" customWidth="1"/>
    <col min="8175" max="8175" width="10.85546875" style="461" customWidth="1"/>
    <col min="8176" max="8176" width="9.28515625" style="461" customWidth="1"/>
    <col min="8177" max="8177" width="10" style="461" customWidth="1"/>
    <col min="8178" max="8425" width="1.42578125" style="461"/>
    <col min="8426" max="8426" width="61.7109375" style="461" customWidth="1"/>
    <col min="8427" max="8427" width="8.5703125" style="461" customWidth="1"/>
    <col min="8428" max="8428" width="8" style="461" customWidth="1"/>
    <col min="8429" max="8429" width="9.140625" style="461" customWidth="1"/>
    <col min="8430" max="8430" width="7.85546875" style="461" customWidth="1"/>
    <col min="8431" max="8431" width="10.85546875" style="461" customWidth="1"/>
    <col min="8432" max="8432" width="9.28515625" style="461" customWidth="1"/>
    <col min="8433" max="8433" width="10" style="461" customWidth="1"/>
    <col min="8434" max="8681" width="1.42578125" style="461"/>
    <col min="8682" max="8682" width="61.7109375" style="461" customWidth="1"/>
    <col min="8683" max="8683" width="8.5703125" style="461" customWidth="1"/>
    <col min="8684" max="8684" width="8" style="461" customWidth="1"/>
    <col min="8685" max="8685" width="9.140625" style="461" customWidth="1"/>
    <col min="8686" max="8686" width="7.85546875" style="461" customWidth="1"/>
    <col min="8687" max="8687" width="10.85546875" style="461" customWidth="1"/>
    <col min="8688" max="8688" width="9.28515625" style="461" customWidth="1"/>
    <col min="8689" max="8689" width="10" style="461" customWidth="1"/>
    <col min="8690" max="8937" width="1.42578125" style="461"/>
    <col min="8938" max="8938" width="61.7109375" style="461" customWidth="1"/>
    <col min="8939" max="8939" width="8.5703125" style="461" customWidth="1"/>
    <col min="8940" max="8940" width="8" style="461" customWidth="1"/>
    <col min="8941" max="8941" width="9.140625" style="461" customWidth="1"/>
    <col min="8942" max="8942" width="7.85546875" style="461" customWidth="1"/>
    <col min="8943" max="8943" width="10.85546875" style="461" customWidth="1"/>
    <col min="8944" max="8944" width="9.28515625" style="461" customWidth="1"/>
    <col min="8945" max="8945" width="10" style="461" customWidth="1"/>
    <col min="8946" max="9193" width="1.42578125" style="461"/>
    <col min="9194" max="9194" width="61.7109375" style="461" customWidth="1"/>
    <col min="9195" max="9195" width="8.5703125" style="461" customWidth="1"/>
    <col min="9196" max="9196" width="8" style="461" customWidth="1"/>
    <col min="9197" max="9197" width="9.140625" style="461" customWidth="1"/>
    <col min="9198" max="9198" width="7.85546875" style="461" customWidth="1"/>
    <col min="9199" max="9199" width="10.85546875" style="461" customWidth="1"/>
    <col min="9200" max="9200" width="9.28515625" style="461" customWidth="1"/>
    <col min="9201" max="9201" width="10" style="461" customWidth="1"/>
    <col min="9202" max="9449" width="1.42578125" style="461"/>
    <col min="9450" max="9450" width="61.7109375" style="461" customWidth="1"/>
    <col min="9451" max="9451" width="8.5703125" style="461" customWidth="1"/>
    <col min="9452" max="9452" width="8" style="461" customWidth="1"/>
    <col min="9453" max="9453" width="9.140625" style="461" customWidth="1"/>
    <col min="9454" max="9454" width="7.85546875" style="461" customWidth="1"/>
    <col min="9455" max="9455" width="10.85546875" style="461" customWidth="1"/>
    <col min="9456" max="9456" width="9.28515625" style="461" customWidth="1"/>
    <col min="9457" max="9457" width="10" style="461" customWidth="1"/>
    <col min="9458" max="9705" width="1.42578125" style="461"/>
    <col min="9706" max="9706" width="61.7109375" style="461" customWidth="1"/>
    <col min="9707" max="9707" width="8.5703125" style="461" customWidth="1"/>
    <col min="9708" max="9708" width="8" style="461" customWidth="1"/>
    <col min="9709" max="9709" width="9.140625" style="461" customWidth="1"/>
    <col min="9710" max="9710" width="7.85546875" style="461" customWidth="1"/>
    <col min="9711" max="9711" width="10.85546875" style="461" customWidth="1"/>
    <col min="9712" max="9712" width="9.28515625" style="461" customWidth="1"/>
    <col min="9713" max="9713" width="10" style="461" customWidth="1"/>
    <col min="9714" max="9961" width="1.42578125" style="461"/>
    <col min="9962" max="9962" width="61.7109375" style="461" customWidth="1"/>
    <col min="9963" max="9963" width="8.5703125" style="461" customWidth="1"/>
    <col min="9964" max="9964" width="8" style="461" customWidth="1"/>
    <col min="9965" max="9965" width="9.140625" style="461" customWidth="1"/>
    <col min="9966" max="9966" width="7.85546875" style="461" customWidth="1"/>
    <col min="9967" max="9967" width="10.85546875" style="461" customWidth="1"/>
    <col min="9968" max="9968" width="9.28515625" style="461" customWidth="1"/>
    <col min="9969" max="9969" width="10" style="461" customWidth="1"/>
    <col min="9970" max="10217" width="1.42578125" style="461"/>
    <col min="10218" max="10218" width="61.7109375" style="461" customWidth="1"/>
    <col min="10219" max="10219" width="8.5703125" style="461" customWidth="1"/>
    <col min="10220" max="10220" width="8" style="461" customWidth="1"/>
    <col min="10221" max="10221" width="9.140625" style="461" customWidth="1"/>
    <col min="10222" max="10222" width="7.85546875" style="461" customWidth="1"/>
    <col min="10223" max="10223" width="10.85546875" style="461" customWidth="1"/>
    <col min="10224" max="10224" width="9.28515625" style="461" customWidth="1"/>
    <col min="10225" max="10225" width="10" style="461" customWidth="1"/>
    <col min="10226" max="10473" width="1.42578125" style="461"/>
    <col min="10474" max="10474" width="61.7109375" style="461" customWidth="1"/>
    <col min="10475" max="10475" width="8.5703125" style="461" customWidth="1"/>
    <col min="10476" max="10476" width="8" style="461" customWidth="1"/>
    <col min="10477" max="10477" width="9.140625" style="461" customWidth="1"/>
    <col min="10478" max="10478" width="7.85546875" style="461" customWidth="1"/>
    <col min="10479" max="10479" width="10.85546875" style="461" customWidth="1"/>
    <col min="10480" max="10480" width="9.28515625" style="461" customWidth="1"/>
    <col min="10481" max="10481" width="10" style="461" customWidth="1"/>
    <col min="10482" max="10729" width="1.42578125" style="461"/>
    <col min="10730" max="10730" width="61.7109375" style="461" customWidth="1"/>
    <col min="10731" max="10731" width="8.5703125" style="461" customWidth="1"/>
    <col min="10732" max="10732" width="8" style="461" customWidth="1"/>
    <col min="10733" max="10733" width="9.140625" style="461" customWidth="1"/>
    <col min="10734" max="10734" width="7.85546875" style="461" customWidth="1"/>
    <col min="10735" max="10735" width="10.85546875" style="461" customWidth="1"/>
    <col min="10736" max="10736" width="9.28515625" style="461" customWidth="1"/>
    <col min="10737" max="10737" width="10" style="461" customWidth="1"/>
    <col min="10738" max="10985" width="1.42578125" style="461"/>
    <col min="10986" max="10986" width="61.7109375" style="461" customWidth="1"/>
    <col min="10987" max="10987" width="8.5703125" style="461" customWidth="1"/>
    <col min="10988" max="10988" width="8" style="461" customWidth="1"/>
    <col min="10989" max="10989" width="9.140625" style="461" customWidth="1"/>
    <col min="10990" max="10990" width="7.85546875" style="461" customWidth="1"/>
    <col min="10991" max="10991" width="10.85546875" style="461" customWidth="1"/>
    <col min="10992" max="10992" width="9.28515625" style="461" customWidth="1"/>
    <col min="10993" max="10993" width="10" style="461" customWidth="1"/>
    <col min="10994" max="11241" width="1.42578125" style="461"/>
    <col min="11242" max="11242" width="61.7109375" style="461" customWidth="1"/>
    <col min="11243" max="11243" width="8.5703125" style="461" customWidth="1"/>
    <col min="11244" max="11244" width="8" style="461" customWidth="1"/>
    <col min="11245" max="11245" width="9.140625" style="461" customWidth="1"/>
    <col min="11246" max="11246" width="7.85546875" style="461" customWidth="1"/>
    <col min="11247" max="11247" width="10.85546875" style="461" customWidth="1"/>
    <col min="11248" max="11248" width="9.28515625" style="461" customWidth="1"/>
    <col min="11249" max="11249" width="10" style="461" customWidth="1"/>
    <col min="11250" max="11497" width="1.42578125" style="461"/>
    <col min="11498" max="11498" width="61.7109375" style="461" customWidth="1"/>
    <col min="11499" max="11499" width="8.5703125" style="461" customWidth="1"/>
    <col min="11500" max="11500" width="8" style="461" customWidth="1"/>
    <col min="11501" max="11501" width="9.140625" style="461" customWidth="1"/>
    <col min="11502" max="11502" width="7.85546875" style="461" customWidth="1"/>
    <col min="11503" max="11503" width="10.85546875" style="461" customWidth="1"/>
    <col min="11504" max="11504" width="9.28515625" style="461" customWidth="1"/>
    <col min="11505" max="11505" width="10" style="461" customWidth="1"/>
    <col min="11506" max="11753" width="1.42578125" style="461"/>
    <col min="11754" max="11754" width="61.7109375" style="461" customWidth="1"/>
    <col min="11755" max="11755" width="8.5703125" style="461" customWidth="1"/>
    <col min="11756" max="11756" width="8" style="461" customWidth="1"/>
    <col min="11757" max="11757" width="9.140625" style="461" customWidth="1"/>
    <col min="11758" max="11758" width="7.85546875" style="461" customWidth="1"/>
    <col min="11759" max="11759" width="10.85546875" style="461" customWidth="1"/>
    <col min="11760" max="11760" width="9.28515625" style="461" customWidth="1"/>
    <col min="11761" max="11761" width="10" style="461" customWidth="1"/>
    <col min="11762" max="12009" width="1.42578125" style="461"/>
    <col min="12010" max="12010" width="61.7109375" style="461" customWidth="1"/>
    <col min="12011" max="12011" width="8.5703125" style="461" customWidth="1"/>
    <col min="12012" max="12012" width="8" style="461" customWidth="1"/>
    <col min="12013" max="12013" width="9.140625" style="461" customWidth="1"/>
    <col min="12014" max="12014" width="7.85546875" style="461" customWidth="1"/>
    <col min="12015" max="12015" width="10.85546875" style="461" customWidth="1"/>
    <col min="12016" max="12016" width="9.28515625" style="461" customWidth="1"/>
    <col min="12017" max="12017" width="10" style="461" customWidth="1"/>
    <col min="12018" max="12265" width="1.42578125" style="461"/>
    <col min="12266" max="12266" width="61.7109375" style="461" customWidth="1"/>
    <col min="12267" max="12267" width="8.5703125" style="461" customWidth="1"/>
    <col min="12268" max="12268" width="8" style="461" customWidth="1"/>
    <col min="12269" max="12269" width="9.140625" style="461" customWidth="1"/>
    <col min="12270" max="12270" width="7.85546875" style="461" customWidth="1"/>
    <col min="12271" max="12271" width="10.85546875" style="461" customWidth="1"/>
    <col min="12272" max="12272" width="9.28515625" style="461" customWidth="1"/>
    <col min="12273" max="12273" width="10" style="461" customWidth="1"/>
    <col min="12274" max="12521" width="1.42578125" style="461"/>
    <col min="12522" max="12522" width="61.7109375" style="461" customWidth="1"/>
    <col min="12523" max="12523" width="8.5703125" style="461" customWidth="1"/>
    <col min="12524" max="12524" width="8" style="461" customWidth="1"/>
    <col min="12525" max="12525" width="9.140625" style="461" customWidth="1"/>
    <col min="12526" max="12526" width="7.85546875" style="461" customWidth="1"/>
    <col min="12527" max="12527" width="10.85546875" style="461" customWidth="1"/>
    <col min="12528" max="12528" width="9.28515625" style="461" customWidth="1"/>
    <col min="12529" max="12529" width="10" style="461" customWidth="1"/>
    <col min="12530" max="12777" width="1.42578125" style="461"/>
    <col min="12778" max="12778" width="61.7109375" style="461" customWidth="1"/>
    <col min="12779" max="12779" width="8.5703125" style="461" customWidth="1"/>
    <col min="12780" max="12780" width="8" style="461" customWidth="1"/>
    <col min="12781" max="12781" width="9.140625" style="461" customWidth="1"/>
    <col min="12782" max="12782" width="7.85546875" style="461" customWidth="1"/>
    <col min="12783" max="12783" width="10.85546875" style="461" customWidth="1"/>
    <col min="12784" max="12784" width="9.28515625" style="461" customWidth="1"/>
    <col min="12785" max="12785" width="10" style="461" customWidth="1"/>
    <col min="12786" max="13033" width="1.42578125" style="461"/>
    <col min="13034" max="13034" width="61.7109375" style="461" customWidth="1"/>
    <col min="13035" max="13035" width="8.5703125" style="461" customWidth="1"/>
    <col min="13036" max="13036" width="8" style="461" customWidth="1"/>
    <col min="13037" max="13037" width="9.140625" style="461" customWidth="1"/>
    <col min="13038" max="13038" width="7.85546875" style="461" customWidth="1"/>
    <col min="13039" max="13039" width="10.85546875" style="461" customWidth="1"/>
    <col min="13040" max="13040" width="9.28515625" style="461" customWidth="1"/>
    <col min="13041" max="13041" width="10" style="461" customWidth="1"/>
    <col min="13042" max="13289" width="1.42578125" style="461"/>
    <col min="13290" max="13290" width="61.7109375" style="461" customWidth="1"/>
    <col min="13291" max="13291" width="8.5703125" style="461" customWidth="1"/>
    <col min="13292" max="13292" width="8" style="461" customWidth="1"/>
    <col min="13293" max="13293" width="9.140625" style="461" customWidth="1"/>
    <col min="13294" max="13294" width="7.85546875" style="461" customWidth="1"/>
    <col min="13295" max="13295" width="10.85546875" style="461" customWidth="1"/>
    <col min="13296" max="13296" width="9.28515625" style="461" customWidth="1"/>
    <col min="13297" max="13297" width="10" style="461" customWidth="1"/>
    <col min="13298" max="13545" width="1.42578125" style="461"/>
    <col min="13546" max="13546" width="61.7109375" style="461" customWidth="1"/>
    <col min="13547" max="13547" width="8.5703125" style="461" customWidth="1"/>
    <col min="13548" max="13548" width="8" style="461" customWidth="1"/>
    <col min="13549" max="13549" width="9.140625" style="461" customWidth="1"/>
    <col min="13550" max="13550" width="7.85546875" style="461" customWidth="1"/>
    <col min="13551" max="13551" width="10.85546875" style="461" customWidth="1"/>
    <col min="13552" max="13552" width="9.28515625" style="461" customWidth="1"/>
    <col min="13553" max="13553" width="10" style="461" customWidth="1"/>
    <col min="13554" max="13801" width="1.42578125" style="461"/>
    <col min="13802" max="13802" width="61.7109375" style="461" customWidth="1"/>
    <col min="13803" max="13803" width="8.5703125" style="461" customWidth="1"/>
    <col min="13804" max="13804" width="8" style="461" customWidth="1"/>
    <col min="13805" max="13805" width="9.140625" style="461" customWidth="1"/>
    <col min="13806" max="13806" width="7.85546875" style="461" customWidth="1"/>
    <col min="13807" max="13807" width="10.85546875" style="461" customWidth="1"/>
    <col min="13808" max="13808" width="9.28515625" style="461" customWidth="1"/>
    <col min="13809" max="13809" width="10" style="461" customWidth="1"/>
    <col min="13810" max="14057" width="1.42578125" style="461"/>
    <col min="14058" max="14058" width="61.7109375" style="461" customWidth="1"/>
    <col min="14059" max="14059" width="8.5703125" style="461" customWidth="1"/>
    <col min="14060" max="14060" width="8" style="461" customWidth="1"/>
    <col min="14061" max="14061" width="9.140625" style="461" customWidth="1"/>
    <col min="14062" max="14062" width="7.85546875" style="461" customWidth="1"/>
    <col min="14063" max="14063" width="10.85546875" style="461" customWidth="1"/>
    <col min="14064" max="14064" width="9.28515625" style="461" customWidth="1"/>
    <col min="14065" max="14065" width="10" style="461" customWidth="1"/>
    <col min="14066" max="14313" width="1.42578125" style="461"/>
    <col min="14314" max="14314" width="61.7109375" style="461" customWidth="1"/>
    <col min="14315" max="14315" width="8.5703125" style="461" customWidth="1"/>
    <col min="14316" max="14316" width="8" style="461" customWidth="1"/>
    <col min="14317" max="14317" width="9.140625" style="461" customWidth="1"/>
    <col min="14318" max="14318" width="7.85546875" style="461" customWidth="1"/>
    <col min="14319" max="14319" width="10.85546875" style="461" customWidth="1"/>
    <col min="14320" max="14320" width="9.28515625" style="461" customWidth="1"/>
    <col min="14321" max="14321" width="10" style="461" customWidth="1"/>
    <col min="14322" max="14569" width="1.42578125" style="461"/>
    <col min="14570" max="14570" width="61.7109375" style="461" customWidth="1"/>
    <col min="14571" max="14571" width="8.5703125" style="461" customWidth="1"/>
    <col min="14572" max="14572" width="8" style="461" customWidth="1"/>
    <col min="14573" max="14573" width="9.140625" style="461" customWidth="1"/>
    <col min="14574" max="14574" width="7.85546875" style="461" customWidth="1"/>
    <col min="14575" max="14575" width="10.85546875" style="461" customWidth="1"/>
    <col min="14576" max="14576" width="9.28515625" style="461" customWidth="1"/>
    <col min="14577" max="14577" width="10" style="461" customWidth="1"/>
    <col min="14578" max="14825" width="1.42578125" style="461"/>
    <col min="14826" max="14826" width="61.7109375" style="461" customWidth="1"/>
    <col min="14827" max="14827" width="8.5703125" style="461" customWidth="1"/>
    <col min="14828" max="14828" width="8" style="461" customWidth="1"/>
    <col min="14829" max="14829" width="9.140625" style="461" customWidth="1"/>
    <col min="14830" max="14830" width="7.85546875" style="461" customWidth="1"/>
    <col min="14831" max="14831" width="10.85546875" style="461" customWidth="1"/>
    <col min="14832" max="14832" width="9.28515625" style="461" customWidth="1"/>
    <col min="14833" max="14833" width="10" style="461" customWidth="1"/>
    <col min="14834" max="15081" width="1.42578125" style="461"/>
    <col min="15082" max="15082" width="61.7109375" style="461" customWidth="1"/>
    <col min="15083" max="15083" width="8.5703125" style="461" customWidth="1"/>
    <col min="15084" max="15084" width="8" style="461" customWidth="1"/>
    <col min="15085" max="15085" width="9.140625" style="461" customWidth="1"/>
    <col min="15086" max="15086" width="7.85546875" style="461" customWidth="1"/>
    <col min="15087" max="15087" width="10.85546875" style="461" customWidth="1"/>
    <col min="15088" max="15088" width="9.28515625" style="461" customWidth="1"/>
    <col min="15089" max="15089" width="10" style="461" customWidth="1"/>
    <col min="15090" max="15337" width="1.42578125" style="461"/>
    <col min="15338" max="15338" width="61.7109375" style="461" customWidth="1"/>
    <col min="15339" max="15339" width="8.5703125" style="461" customWidth="1"/>
    <col min="15340" max="15340" width="8" style="461" customWidth="1"/>
    <col min="15341" max="15341" width="9.140625" style="461" customWidth="1"/>
    <col min="15342" max="15342" width="7.85546875" style="461" customWidth="1"/>
    <col min="15343" max="15343" width="10.85546875" style="461" customWidth="1"/>
    <col min="15344" max="15344" width="9.28515625" style="461" customWidth="1"/>
    <col min="15345" max="15345" width="10" style="461" customWidth="1"/>
    <col min="15346" max="15593" width="1.42578125" style="461"/>
    <col min="15594" max="15594" width="61.7109375" style="461" customWidth="1"/>
    <col min="15595" max="15595" width="8.5703125" style="461" customWidth="1"/>
    <col min="15596" max="15596" width="8" style="461" customWidth="1"/>
    <col min="15597" max="15597" width="9.140625" style="461" customWidth="1"/>
    <col min="15598" max="15598" width="7.85546875" style="461" customWidth="1"/>
    <col min="15599" max="15599" width="10.85546875" style="461" customWidth="1"/>
    <col min="15600" max="15600" width="9.28515625" style="461" customWidth="1"/>
    <col min="15601" max="15601" width="10" style="461" customWidth="1"/>
    <col min="15602" max="16384" width="1.42578125" style="461"/>
  </cols>
  <sheetData>
    <row r="1" spans="1:8">
      <c r="A1" s="544"/>
      <c r="B1" s="544"/>
      <c r="C1" s="544"/>
      <c r="D1" s="544"/>
      <c r="E1" s="544"/>
      <c r="F1" s="544"/>
      <c r="G1" s="544"/>
      <c r="H1" s="544"/>
    </row>
    <row r="2" spans="1:8">
      <c r="A2" s="545" t="s">
        <v>928</v>
      </c>
      <c r="B2" s="545"/>
      <c r="C2" s="545"/>
      <c r="D2" s="545"/>
      <c r="E2" s="545"/>
      <c r="F2" s="545"/>
      <c r="G2" s="545"/>
      <c r="H2" s="545"/>
    </row>
    <row r="3" spans="1:8" ht="13.5" thickBot="1">
      <c r="A3" s="544"/>
      <c r="B3" s="544"/>
      <c r="C3" s="544"/>
      <c r="D3" s="544"/>
      <c r="E3" s="544"/>
      <c r="F3" s="544"/>
      <c r="G3" s="544"/>
      <c r="H3" s="544"/>
    </row>
    <row r="4" spans="1:8" s="463" customFormat="1" ht="21" customHeight="1">
      <c r="A4" s="784" t="s">
        <v>0</v>
      </c>
      <c r="B4" s="785" t="s">
        <v>1</v>
      </c>
      <c r="C4" s="787" t="s">
        <v>2</v>
      </c>
      <c r="D4" s="787" t="s">
        <v>872</v>
      </c>
      <c r="E4" s="789" t="s">
        <v>66</v>
      </c>
      <c r="F4" s="790"/>
      <c r="G4" s="790"/>
      <c r="H4" s="791"/>
    </row>
    <row r="5" spans="1:8" s="463" customFormat="1" ht="54.75" customHeight="1">
      <c r="A5" s="784"/>
      <c r="B5" s="786"/>
      <c r="C5" s="788"/>
      <c r="D5" s="788"/>
      <c r="E5" s="749" t="s">
        <v>1050</v>
      </c>
      <c r="F5" s="749" t="s">
        <v>1051</v>
      </c>
      <c r="G5" s="749" t="s">
        <v>1052</v>
      </c>
      <c r="H5" s="750" t="s">
        <v>13</v>
      </c>
    </row>
    <row r="6" spans="1:8" s="463" customFormat="1" ht="12" customHeight="1">
      <c r="A6" s="546">
        <v>1</v>
      </c>
      <c r="B6" s="547">
        <v>2</v>
      </c>
      <c r="C6" s="548">
        <v>3</v>
      </c>
      <c r="D6" s="548">
        <v>4</v>
      </c>
      <c r="E6" s="548">
        <v>5</v>
      </c>
      <c r="F6" s="548">
        <v>6</v>
      </c>
      <c r="G6" s="548">
        <v>7</v>
      </c>
      <c r="H6" s="549">
        <v>8</v>
      </c>
    </row>
    <row r="7" spans="1:8" ht="13.5" customHeight="1">
      <c r="A7" s="550" t="s">
        <v>873</v>
      </c>
      <c r="B7" s="551" t="s">
        <v>57</v>
      </c>
      <c r="C7" s="552" t="s">
        <v>54</v>
      </c>
      <c r="D7" s="552" t="s">
        <v>54</v>
      </c>
      <c r="E7" s="756">
        <v>1462014.39</v>
      </c>
      <c r="F7" s="553"/>
      <c r="G7" s="553"/>
      <c r="H7" s="554"/>
    </row>
    <row r="8" spans="1:8" ht="25.5" customHeight="1">
      <c r="A8" s="555" t="s">
        <v>874</v>
      </c>
      <c r="B8" s="551" t="s">
        <v>61</v>
      </c>
      <c r="C8" s="552" t="s">
        <v>54</v>
      </c>
      <c r="D8" s="552" t="s">
        <v>54</v>
      </c>
      <c r="E8" s="560"/>
      <c r="F8" s="553"/>
      <c r="G8" s="553"/>
      <c r="H8" s="554"/>
    </row>
    <row r="9" spans="1:8" ht="13.5" customHeight="1">
      <c r="A9" s="550" t="s">
        <v>875</v>
      </c>
      <c r="B9" s="551" t="s">
        <v>876</v>
      </c>
      <c r="C9" s="552" t="s">
        <v>54</v>
      </c>
      <c r="D9" s="552" t="s">
        <v>54</v>
      </c>
      <c r="E9" s="574"/>
      <c r="F9" s="553"/>
      <c r="G9" s="553"/>
      <c r="H9" s="554"/>
    </row>
    <row r="10" spans="1:8" ht="26.25" customHeight="1">
      <c r="A10" s="555" t="s">
        <v>878</v>
      </c>
      <c r="B10" s="551" t="s">
        <v>877</v>
      </c>
      <c r="C10" s="552" t="s">
        <v>54</v>
      </c>
      <c r="D10" s="552" t="s">
        <v>54</v>
      </c>
      <c r="E10" s="560"/>
      <c r="F10" s="553"/>
      <c r="G10" s="553"/>
      <c r="H10" s="554"/>
    </row>
    <row r="11" spans="1:8" ht="13.5" customHeight="1">
      <c r="A11" s="575" t="s">
        <v>765</v>
      </c>
      <c r="B11" s="576" t="s">
        <v>766</v>
      </c>
      <c r="C11" s="577"/>
      <c r="D11" s="578"/>
      <c r="E11" s="579">
        <f>E13+E17+E23+E27+E29+E33+E35</f>
        <v>81518789.599999994</v>
      </c>
      <c r="F11" s="579">
        <f t="shared" ref="F11:H11" si="0">F13+F17+F23+F27+F29+F33+F35</f>
        <v>0</v>
      </c>
      <c r="G11" s="579">
        <f t="shared" si="0"/>
        <v>0</v>
      </c>
      <c r="H11" s="580">
        <f t="shared" si="0"/>
        <v>0</v>
      </c>
    </row>
    <row r="12" spans="1:8">
      <c r="A12" s="550" t="s">
        <v>3</v>
      </c>
      <c r="B12" s="581"/>
      <c r="C12" s="582"/>
      <c r="D12" s="582"/>
      <c r="E12" s="582"/>
      <c r="F12" s="582"/>
      <c r="G12" s="582"/>
      <c r="H12" s="554" t="s">
        <v>54</v>
      </c>
    </row>
    <row r="13" spans="1:8">
      <c r="A13" s="583" t="s">
        <v>769</v>
      </c>
      <c r="B13" s="584" t="s">
        <v>767</v>
      </c>
      <c r="C13" s="585" t="s">
        <v>768</v>
      </c>
      <c r="D13" s="585"/>
      <c r="E13" s="586">
        <f>E15+E16</f>
        <v>0</v>
      </c>
      <c r="F13" s="586">
        <f t="shared" ref="F13:H13" si="1">F15+F16</f>
        <v>0</v>
      </c>
      <c r="G13" s="586">
        <f t="shared" si="1"/>
        <v>0</v>
      </c>
      <c r="H13" s="587">
        <f t="shared" si="1"/>
        <v>0</v>
      </c>
    </row>
    <row r="14" spans="1:8">
      <c r="A14" s="550" t="s">
        <v>3</v>
      </c>
      <c r="B14" s="551"/>
      <c r="C14" s="552"/>
      <c r="D14" s="552"/>
      <c r="E14" s="553"/>
      <c r="F14" s="553"/>
      <c r="G14" s="553"/>
      <c r="H14" s="554" t="s">
        <v>54</v>
      </c>
    </row>
    <row r="15" spans="1:8" ht="25.5">
      <c r="A15" s="555" t="s">
        <v>7</v>
      </c>
      <c r="B15" s="551" t="s">
        <v>770</v>
      </c>
      <c r="C15" s="552" t="s">
        <v>768</v>
      </c>
      <c r="D15" s="552"/>
      <c r="E15" s="553"/>
      <c r="F15" s="553"/>
      <c r="G15" s="553"/>
      <c r="H15" s="554"/>
    </row>
    <row r="16" spans="1:8" ht="25.5">
      <c r="A16" s="555" t="s">
        <v>8</v>
      </c>
      <c r="B16" s="551" t="s">
        <v>883</v>
      </c>
      <c r="C16" s="552" t="s">
        <v>768</v>
      </c>
      <c r="D16" s="552"/>
      <c r="E16" s="553"/>
      <c r="F16" s="553"/>
      <c r="G16" s="553"/>
      <c r="H16" s="554"/>
    </row>
    <row r="17" spans="1:8">
      <c r="A17" s="583" t="s">
        <v>771</v>
      </c>
      <c r="B17" s="584" t="s">
        <v>772</v>
      </c>
      <c r="C17" s="585" t="s">
        <v>773</v>
      </c>
      <c r="D17" s="585"/>
      <c r="E17" s="586">
        <f>SUM(E19:E22)</f>
        <v>81518789.599999994</v>
      </c>
      <c r="F17" s="586">
        <f t="shared" ref="F17:H17" si="2">SUM(F19:F22)</f>
        <v>0</v>
      </c>
      <c r="G17" s="586">
        <f t="shared" si="2"/>
        <v>0</v>
      </c>
      <c r="H17" s="587">
        <f t="shared" si="2"/>
        <v>0</v>
      </c>
    </row>
    <row r="18" spans="1:8">
      <c r="A18" s="550" t="s">
        <v>3</v>
      </c>
      <c r="B18" s="551"/>
      <c r="C18" s="552"/>
      <c r="D18" s="552"/>
      <c r="E18" s="553"/>
      <c r="F18" s="553"/>
      <c r="G18" s="553"/>
      <c r="H18" s="554" t="s">
        <v>54</v>
      </c>
    </row>
    <row r="19" spans="1:8" ht="38.25">
      <c r="A19" s="555" t="s">
        <v>882</v>
      </c>
      <c r="B19" s="551" t="s">
        <v>774</v>
      </c>
      <c r="C19" s="552" t="s">
        <v>773</v>
      </c>
      <c r="D19" s="552"/>
      <c r="E19" s="731">
        <v>81518789.599999994</v>
      </c>
      <c r="F19" s="553"/>
      <c r="G19" s="553"/>
      <c r="H19" s="554"/>
    </row>
    <row r="20" spans="1:8" ht="25.5">
      <c r="A20" s="555" t="s">
        <v>9</v>
      </c>
      <c r="B20" s="551" t="s">
        <v>775</v>
      </c>
      <c r="C20" s="552" t="s">
        <v>773</v>
      </c>
      <c r="D20" s="552"/>
      <c r="E20" s="553"/>
      <c r="F20" s="553"/>
      <c r="G20" s="553"/>
      <c r="H20" s="554"/>
    </row>
    <row r="21" spans="1:8" ht="25.5">
      <c r="A21" s="555" t="s">
        <v>44</v>
      </c>
      <c r="B21" s="551" t="s">
        <v>926</v>
      </c>
      <c r="C21" s="552" t="s">
        <v>773</v>
      </c>
      <c r="D21" s="552"/>
      <c r="E21" s="560"/>
      <c r="F21" s="553"/>
      <c r="G21" s="553"/>
      <c r="H21" s="554"/>
    </row>
    <row r="22" spans="1:8" ht="51">
      <c r="A22" s="555" t="s">
        <v>10</v>
      </c>
      <c r="B22" s="551" t="s">
        <v>927</v>
      </c>
      <c r="C22" s="552" t="s">
        <v>773</v>
      </c>
      <c r="D22" s="552"/>
      <c r="E22" s="560"/>
      <c r="F22" s="553"/>
      <c r="G22" s="553"/>
      <c r="H22" s="554"/>
    </row>
    <row r="23" spans="1:8" ht="13.5" customHeight="1">
      <c r="A23" s="583" t="s">
        <v>776</v>
      </c>
      <c r="B23" s="584" t="s">
        <v>777</v>
      </c>
      <c r="C23" s="585" t="s">
        <v>778</v>
      </c>
      <c r="D23" s="585"/>
      <c r="E23" s="586">
        <f>E25+E26</f>
        <v>0</v>
      </c>
      <c r="F23" s="586">
        <f t="shared" ref="F23:H23" si="3">F25+F26</f>
        <v>0</v>
      </c>
      <c r="G23" s="586">
        <f t="shared" si="3"/>
        <v>0</v>
      </c>
      <c r="H23" s="587">
        <f t="shared" si="3"/>
        <v>0</v>
      </c>
    </row>
    <row r="24" spans="1:8">
      <c r="A24" s="550" t="s">
        <v>3</v>
      </c>
      <c r="B24" s="551"/>
      <c r="C24" s="552"/>
      <c r="D24" s="552"/>
      <c r="E24" s="553"/>
      <c r="F24" s="553"/>
      <c r="G24" s="553"/>
      <c r="H24" s="554" t="s">
        <v>54</v>
      </c>
    </row>
    <row r="25" spans="1:8" ht="51">
      <c r="A25" s="555" t="s">
        <v>11</v>
      </c>
      <c r="B25" s="551" t="s">
        <v>779</v>
      </c>
      <c r="C25" s="552" t="s">
        <v>778</v>
      </c>
      <c r="D25" s="552"/>
      <c r="E25" s="553"/>
      <c r="F25" s="553"/>
      <c r="G25" s="553"/>
      <c r="H25" s="554"/>
    </row>
    <row r="26" spans="1:8" ht="25.5">
      <c r="A26" s="555" t="s">
        <v>12</v>
      </c>
      <c r="B26" s="551" t="s">
        <v>884</v>
      </c>
      <c r="C26" s="552" t="s">
        <v>778</v>
      </c>
      <c r="D26" s="552"/>
      <c r="E26" s="553"/>
      <c r="F26" s="553"/>
      <c r="G26" s="553"/>
      <c r="H26" s="554"/>
    </row>
    <row r="27" spans="1:8" ht="13.5" customHeight="1">
      <c r="A27" s="583" t="s">
        <v>780</v>
      </c>
      <c r="B27" s="584" t="s">
        <v>781</v>
      </c>
      <c r="C27" s="585" t="s">
        <v>782</v>
      </c>
      <c r="D27" s="585"/>
      <c r="E27" s="586"/>
      <c r="F27" s="586"/>
      <c r="G27" s="586"/>
      <c r="H27" s="588"/>
    </row>
    <row r="28" spans="1:8">
      <c r="A28" s="550" t="s">
        <v>3</v>
      </c>
      <c r="B28" s="551"/>
      <c r="C28" s="552"/>
      <c r="D28" s="552"/>
      <c r="E28" s="553"/>
      <c r="F28" s="553"/>
      <c r="G28" s="553"/>
      <c r="H28" s="554" t="s">
        <v>54</v>
      </c>
    </row>
    <row r="29" spans="1:8" ht="13.5" customHeight="1">
      <c r="A29" s="583" t="s">
        <v>783</v>
      </c>
      <c r="B29" s="584" t="s">
        <v>784</v>
      </c>
      <c r="C29" s="585" t="s">
        <v>785</v>
      </c>
      <c r="D29" s="585"/>
      <c r="E29" s="586">
        <f>E31+E32</f>
        <v>0</v>
      </c>
      <c r="F29" s="586">
        <f t="shared" ref="F29:H29" si="4">F31+F32</f>
        <v>0</v>
      </c>
      <c r="G29" s="586">
        <f t="shared" si="4"/>
        <v>0</v>
      </c>
      <c r="H29" s="587">
        <f t="shared" si="4"/>
        <v>0</v>
      </c>
    </row>
    <row r="30" spans="1:8">
      <c r="A30" s="550" t="s">
        <v>3</v>
      </c>
      <c r="B30" s="551"/>
      <c r="C30" s="552"/>
      <c r="D30" s="552"/>
      <c r="E30" s="553"/>
      <c r="F30" s="553"/>
      <c r="G30" s="553"/>
      <c r="H30" s="554" t="s">
        <v>54</v>
      </c>
    </row>
    <row r="31" spans="1:8">
      <c r="A31" s="550" t="s">
        <v>787</v>
      </c>
      <c r="B31" s="551" t="s">
        <v>786</v>
      </c>
      <c r="C31" s="552" t="s">
        <v>785</v>
      </c>
      <c r="D31" s="552"/>
      <c r="E31" s="553"/>
      <c r="F31" s="553"/>
      <c r="G31" s="553"/>
      <c r="H31" s="554"/>
    </row>
    <row r="32" spans="1:8" ht="13.5" customHeight="1">
      <c r="A32" s="550" t="s">
        <v>788</v>
      </c>
      <c r="B32" s="551" t="s">
        <v>789</v>
      </c>
      <c r="C32" s="552" t="s">
        <v>785</v>
      </c>
      <c r="D32" s="552"/>
      <c r="E32" s="553"/>
      <c r="F32" s="553"/>
      <c r="G32" s="553"/>
      <c r="H32" s="554"/>
    </row>
    <row r="33" spans="1:8" ht="13.5" customHeight="1">
      <c r="A33" s="583" t="s">
        <v>790</v>
      </c>
      <c r="B33" s="584" t="s">
        <v>791</v>
      </c>
      <c r="C33" s="585"/>
      <c r="D33" s="585"/>
      <c r="E33" s="586"/>
      <c r="F33" s="586"/>
      <c r="G33" s="586"/>
      <c r="H33" s="588"/>
    </row>
    <row r="34" spans="1:8">
      <c r="A34" s="550" t="s">
        <v>3</v>
      </c>
      <c r="B34" s="551"/>
      <c r="C34" s="552"/>
      <c r="D34" s="552"/>
      <c r="E34" s="553"/>
      <c r="F34" s="553"/>
      <c r="G34" s="553"/>
      <c r="H34" s="554" t="s">
        <v>54</v>
      </c>
    </row>
    <row r="35" spans="1:8" ht="13.5" customHeight="1">
      <c r="A35" s="583" t="s">
        <v>885</v>
      </c>
      <c r="B35" s="584" t="s">
        <v>792</v>
      </c>
      <c r="C35" s="585" t="s">
        <v>54</v>
      </c>
      <c r="D35" s="585"/>
      <c r="E35" s="586">
        <f>E37+E38</f>
        <v>0</v>
      </c>
      <c r="F35" s="586">
        <f t="shared" ref="F35:H35" si="5">F37+F38</f>
        <v>0</v>
      </c>
      <c r="G35" s="586">
        <f t="shared" si="5"/>
        <v>0</v>
      </c>
      <c r="H35" s="587">
        <f t="shared" si="5"/>
        <v>0</v>
      </c>
    </row>
    <row r="36" spans="1:8">
      <c r="A36" s="550" t="s">
        <v>4</v>
      </c>
      <c r="B36" s="551"/>
      <c r="C36" s="552"/>
      <c r="D36" s="552"/>
      <c r="E36" s="553"/>
      <c r="F36" s="553"/>
      <c r="G36" s="553"/>
      <c r="H36" s="554" t="s">
        <v>54</v>
      </c>
    </row>
    <row r="37" spans="1:8" ht="25.5">
      <c r="A37" s="555" t="s">
        <v>888</v>
      </c>
      <c r="B37" s="551" t="s">
        <v>793</v>
      </c>
      <c r="C37" s="552" t="s">
        <v>794</v>
      </c>
      <c r="D37" s="552"/>
      <c r="E37" s="553"/>
      <c r="F37" s="553"/>
      <c r="G37" s="553"/>
      <c r="H37" s="554"/>
    </row>
    <row r="38" spans="1:8" ht="13.5" customHeight="1">
      <c r="A38" s="555" t="s">
        <v>886</v>
      </c>
      <c r="B38" s="551" t="s">
        <v>887</v>
      </c>
      <c r="C38" s="552" t="s">
        <v>794</v>
      </c>
      <c r="D38" s="552"/>
      <c r="E38" s="560"/>
      <c r="F38" s="553"/>
      <c r="G38" s="553"/>
      <c r="H38" s="554"/>
    </row>
    <row r="39" spans="1:8" ht="13.5" customHeight="1">
      <c r="A39" s="589" t="s">
        <v>795</v>
      </c>
      <c r="B39" s="576" t="s">
        <v>796</v>
      </c>
      <c r="C39" s="577" t="s">
        <v>54</v>
      </c>
      <c r="D39" s="578"/>
      <c r="E39" s="579">
        <f>E41+E56+E65+E72+E77+E79</f>
        <v>82980803.99000001</v>
      </c>
      <c r="F39" s="579">
        <f>F41+F56+F65+F72+F77+F79</f>
        <v>0</v>
      </c>
      <c r="G39" s="579">
        <f>G41+G56+G65+G72+G77+G79</f>
        <v>0</v>
      </c>
      <c r="H39" s="579"/>
    </row>
    <row r="40" spans="1:8">
      <c r="A40" s="555" t="s">
        <v>3</v>
      </c>
      <c r="B40" s="551"/>
      <c r="C40" s="552"/>
      <c r="D40" s="552"/>
      <c r="E40" s="553"/>
      <c r="F40" s="553"/>
      <c r="G40" s="553"/>
      <c r="H40" s="554" t="s">
        <v>54</v>
      </c>
    </row>
    <row r="41" spans="1:8">
      <c r="A41" s="590" t="s">
        <v>798</v>
      </c>
      <c r="B41" s="584" t="s">
        <v>797</v>
      </c>
      <c r="C41" s="585" t="s">
        <v>54</v>
      </c>
      <c r="D41" s="585"/>
      <c r="E41" s="586">
        <f>E43+E44+E45+E46+E52</f>
        <v>53004499.350000001</v>
      </c>
      <c r="F41" s="586">
        <f t="shared" ref="F41:G41" si="6">F43+F44+F45+F46+F52</f>
        <v>0</v>
      </c>
      <c r="G41" s="586">
        <f t="shared" si="6"/>
        <v>0</v>
      </c>
      <c r="H41" s="588"/>
    </row>
    <row r="42" spans="1:8">
      <c r="A42" s="555" t="s">
        <v>3</v>
      </c>
      <c r="B42" s="551"/>
      <c r="C42" s="552"/>
      <c r="D42" s="552"/>
      <c r="E42" s="553"/>
      <c r="F42" s="553"/>
      <c r="G42" s="553"/>
      <c r="H42" s="554" t="s">
        <v>54</v>
      </c>
    </row>
    <row r="43" spans="1:8">
      <c r="A43" s="555" t="s">
        <v>156</v>
      </c>
      <c r="B43" s="551" t="s">
        <v>799</v>
      </c>
      <c r="C43" s="552" t="s">
        <v>86</v>
      </c>
      <c r="D43" s="552" t="s">
        <v>917</v>
      </c>
      <c r="E43" s="574">
        <v>40094175</v>
      </c>
      <c r="F43" s="553"/>
      <c r="G43" s="553"/>
      <c r="H43" s="554"/>
    </row>
    <row r="44" spans="1:8" ht="25.5">
      <c r="A44" s="555" t="s">
        <v>15</v>
      </c>
      <c r="B44" s="551" t="s">
        <v>800</v>
      </c>
      <c r="C44" s="552" t="s">
        <v>87</v>
      </c>
      <c r="D44" s="591" t="s">
        <v>749</v>
      </c>
      <c r="E44" s="574"/>
      <c r="F44" s="553"/>
      <c r="G44" s="553"/>
      <c r="H44" s="554" t="s">
        <v>54</v>
      </c>
    </row>
    <row r="45" spans="1:8" ht="25.5">
      <c r="A45" s="555" t="s">
        <v>889</v>
      </c>
      <c r="B45" s="551" t="s">
        <v>801</v>
      </c>
      <c r="C45" s="552" t="s">
        <v>88</v>
      </c>
      <c r="D45" s="552"/>
      <c r="E45" s="574"/>
      <c r="F45" s="553"/>
      <c r="G45" s="553"/>
      <c r="H45" s="554" t="s">
        <v>54</v>
      </c>
    </row>
    <row r="46" spans="1:8" ht="25.5">
      <c r="A46" s="592" t="s">
        <v>890</v>
      </c>
      <c r="B46" s="593" t="s">
        <v>802</v>
      </c>
      <c r="C46" s="594" t="s">
        <v>803</v>
      </c>
      <c r="D46" s="594"/>
      <c r="E46" s="595">
        <f>E48+E49+E50+E51</f>
        <v>12910324.35</v>
      </c>
      <c r="F46" s="595">
        <f t="shared" ref="F46:G46" si="7">F48+F49+F50+F51</f>
        <v>0</v>
      </c>
      <c r="G46" s="595">
        <f t="shared" si="7"/>
        <v>0</v>
      </c>
      <c r="H46" s="596" t="s">
        <v>54</v>
      </c>
    </row>
    <row r="47" spans="1:8">
      <c r="A47" s="555" t="s">
        <v>3</v>
      </c>
      <c r="B47" s="551"/>
      <c r="C47" s="552"/>
      <c r="D47" s="552"/>
      <c r="E47" s="553"/>
      <c r="F47" s="553"/>
      <c r="G47" s="553"/>
      <c r="H47" s="554" t="s">
        <v>54</v>
      </c>
    </row>
    <row r="48" spans="1:8">
      <c r="A48" s="555" t="s">
        <v>805</v>
      </c>
      <c r="B48" s="551" t="s">
        <v>804</v>
      </c>
      <c r="C48" s="552" t="s">
        <v>803</v>
      </c>
      <c r="D48" s="552" t="s">
        <v>919</v>
      </c>
      <c r="E48" s="574">
        <v>12910324.35</v>
      </c>
      <c r="F48" s="553"/>
      <c r="G48" s="553"/>
      <c r="H48" s="554"/>
    </row>
    <row r="49" spans="1:8" ht="15" customHeight="1">
      <c r="A49" s="555" t="s">
        <v>806</v>
      </c>
      <c r="B49" s="551" t="s">
        <v>807</v>
      </c>
      <c r="C49" s="552" t="s">
        <v>803</v>
      </c>
      <c r="D49" s="552"/>
      <c r="E49" s="574"/>
      <c r="F49" s="553"/>
      <c r="G49" s="553"/>
      <c r="H49" s="554" t="s">
        <v>54</v>
      </c>
    </row>
    <row r="50" spans="1:8" ht="25.5">
      <c r="A50" s="555" t="s">
        <v>62</v>
      </c>
      <c r="B50" s="551" t="s">
        <v>808</v>
      </c>
      <c r="C50" s="552" t="s">
        <v>809</v>
      </c>
      <c r="D50" s="552"/>
      <c r="E50" s="574"/>
      <c r="F50" s="553"/>
      <c r="G50" s="553"/>
      <c r="H50" s="554" t="s">
        <v>54</v>
      </c>
    </row>
    <row r="51" spans="1:8" ht="25.5">
      <c r="A51" s="555" t="s">
        <v>63</v>
      </c>
      <c r="B51" s="551" t="s">
        <v>810</v>
      </c>
      <c r="C51" s="552" t="s">
        <v>811</v>
      </c>
      <c r="D51" s="552"/>
      <c r="E51" s="574"/>
      <c r="F51" s="553"/>
      <c r="G51" s="553"/>
      <c r="H51" s="554" t="s">
        <v>54</v>
      </c>
    </row>
    <row r="52" spans="1:8" ht="25.5">
      <c r="A52" s="592" t="s">
        <v>891</v>
      </c>
      <c r="B52" s="593" t="s">
        <v>812</v>
      </c>
      <c r="C52" s="594" t="s">
        <v>813</v>
      </c>
      <c r="D52" s="594"/>
      <c r="E52" s="595">
        <f>E54+E55</f>
        <v>0</v>
      </c>
      <c r="F52" s="595">
        <f t="shared" ref="F52:G52" si="8">F54+F55</f>
        <v>0</v>
      </c>
      <c r="G52" s="595">
        <f t="shared" si="8"/>
        <v>0</v>
      </c>
      <c r="H52" s="596" t="s">
        <v>54</v>
      </c>
    </row>
    <row r="53" spans="1:8">
      <c r="A53" s="555" t="s">
        <v>3</v>
      </c>
      <c r="B53" s="551"/>
      <c r="C53" s="552"/>
      <c r="D53" s="552"/>
      <c r="E53" s="553"/>
      <c r="F53" s="553"/>
      <c r="G53" s="553"/>
      <c r="H53" s="554" t="s">
        <v>54</v>
      </c>
    </row>
    <row r="54" spans="1:8">
      <c r="A54" s="555" t="s">
        <v>815</v>
      </c>
      <c r="B54" s="551" t="s">
        <v>814</v>
      </c>
      <c r="C54" s="552" t="s">
        <v>813</v>
      </c>
      <c r="D54" s="552"/>
      <c r="E54" s="574"/>
      <c r="F54" s="553"/>
      <c r="G54" s="553"/>
      <c r="H54" s="554"/>
    </row>
    <row r="55" spans="1:8" ht="13.5" customHeight="1">
      <c r="A55" s="555" t="s">
        <v>816</v>
      </c>
      <c r="B55" s="551" t="s">
        <v>817</v>
      </c>
      <c r="C55" s="552" t="s">
        <v>813</v>
      </c>
      <c r="D55" s="552"/>
      <c r="E55" s="574"/>
      <c r="F55" s="553"/>
      <c r="G55" s="553"/>
      <c r="H55" s="554" t="s">
        <v>54</v>
      </c>
    </row>
    <row r="56" spans="1:8" ht="13.5" customHeight="1">
      <c r="A56" s="590" t="s">
        <v>818</v>
      </c>
      <c r="B56" s="584" t="s">
        <v>155</v>
      </c>
      <c r="C56" s="585" t="s">
        <v>92</v>
      </c>
      <c r="D56" s="585"/>
      <c r="E56" s="586">
        <f>E58+E61+E62+E63+E64</f>
        <v>0</v>
      </c>
      <c r="F56" s="586">
        <f t="shared" ref="F56:G56" si="9">F58+F61+F62+F63+F64</f>
        <v>0</v>
      </c>
      <c r="G56" s="586">
        <f t="shared" si="9"/>
        <v>0</v>
      </c>
      <c r="H56" s="588" t="s">
        <v>54</v>
      </c>
    </row>
    <row r="57" spans="1:8">
      <c r="A57" s="555" t="s">
        <v>3</v>
      </c>
      <c r="B57" s="551"/>
      <c r="C57" s="552"/>
      <c r="D57" s="552"/>
      <c r="E57" s="553"/>
      <c r="F57" s="553"/>
      <c r="G57" s="553"/>
      <c r="H57" s="554" t="s">
        <v>54</v>
      </c>
    </row>
    <row r="58" spans="1:8" ht="25.5">
      <c r="A58" s="592" t="s">
        <v>892</v>
      </c>
      <c r="B58" s="593" t="s">
        <v>819</v>
      </c>
      <c r="C58" s="594" t="s">
        <v>94</v>
      </c>
      <c r="D58" s="594"/>
      <c r="E58" s="595">
        <f>E60</f>
        <v>0</v>
      </c>
      <c r="F58" s="595">
        <f t="shared" ref="F58:G58" si="10">F60</f>
        <v>0</v>
      </c>
      <c r="G58" s="595">
        <f t="shared" si="10"/>
        <v>0</v>
      </c>
      <c r="H58" s="596"/>
    </row>
    <row r="59" spans="1:8">
      <c r="A59" s="555" t="s">
        <v>4</v>
      </c>
      <c r="B59" s="551"/>
      <c r="C59" s="552"/>
      <c r="D59" s="552"/>
      <c r="E59" s="553"/>
      <c r="F59" s="553"/>
      <c r="G59" s="553"/>
      <c r="H59" s="554" t="s">
        <v>54</v>
      </c>
    </row>
    <row r="60" spans="1:8" ht="25.5">
      <c r="A60" s="555" t="s">
        <v>893</v>
      </c>
      <c r="B60" s="551" t="s">
        <v>820</v>
      </c>
      <c r="C60" s="552" t="s">
        <v>95</v>
      </c>
      <c r="D60" s="552"/>
      <c r="E60" s="574"/>
      <c r="F60" s="553"/>
      <c r="G60" s="553"/>
      <c r="H60" s="554"/>
    </row>
    <row r="61" spans="1:8" ht="25.5">
      <c r="A61" s="555" t="s">
        <v>894</v>
      </c>
      <c r="B61" s="551" t="s">
        <v>821</v>
      </c>
      <c r="C61" s="552" t="s">
        <v>822</v>
      </c>
      <c r="D61" s="552"/>
      <c r="E61" s="574"/>
      <c r="F61" s="553"/>
      <c r="G61" s="553"/>
      <c r="H61" s="554" t="s">
        <v>54</v>
      </c>
    </row>
    <row r="62" spans="1:8" ht="36.75" customHeight="1">
      <c r="A62" s="555" t="s">
        <v>895</v>
      </c>
      <c r="B62" s="551" t="s">
        <v>823</v>
      </c>
      <c r="C62" s="552" t="s">
        <v>824</v>
      </c>
      <c r="D62" s="552"/>
      <c r="E62" s="574"/>
      <c r="F62" s="553"/>
      <c r="G62" s="553"/>
      <c r="H62" s="554" t="s">
        <v>54</v>
      </c>
    </row>
    <row r="63" spans="1:8" ht="25.5">
      <c r="A63" s="555" t="s">
        <v>43</v>
      </c>
      <c r="B63" s="551" t="s">
        <v>825</v>
      </c>
      <c r="C63" s="552" t="s">
        <v>826</v>
      </c>
      <c r="D63" s="552"/>
      <c r="E63" s="574"/>
      <c r="F63" s="553"/>
      <c r="G63" s="553"/>
      <c r="H63" s="554" t="s">
        <v>54</v>
      </c>
    </row>
    <row r="64" spans="1:8" ht="25.5">
      <c r="A64" s="555" t="s">
        <v>42</v>
      </c>
      <c r="B64" s="551" t="s">
        <v>918</v>
      </c>
      <c r="C64" s="552">
        <v>360</v>
      </c>
      <c r="D64" s="552"/>
      <c r="E64" s="574"/>
      <c r="F64" s="553"/>
      <c r="G64" s="553"/>
      <c r="H64" s="554"/>
    </row>
    <row r="65" spans="1:8" ht="13.5" customHeight="1">
      <c r="A65" s="590" t="s">
        <v>827</v>
      </c>
      <c r="B65" s="584" t="s">
        <v>828</v>
      </c>
      <c r="C65" s="585" t="s">
        <v>829</v>
      </c>
      <c r="D65" s="585"/>
      <c r="E65" s="586">
        <f>E67+E68+E69+E70+E71</f>
        <v>2823842.75</v>
      </c>
      <c r="F65" s="586">
        <f t="shared" ref="F65:G65" si="11">F67+F68+F69+F70+F71</f>
        <v>0</v>
      </c>
      <c r="G65" s="586">
        <f t="shared" si="11"/>
        <v>0</v>
      </c>
      <c r="H65" s="588" t="s">
        <v>54</v>
      </c>
    </row>
    <row r="66" spans="1:8">
      <c r="A66" s="555" t="s">
        <v>4</v>
      </c>
      <c r="B66" s="551"/>
      <c r="C66" s="552"/>
      <c r="D66" s="552"/>
      <c r="E66" s="553"/>
      <c r="F66" s="553"/>
      <c r="G66" s="553"/>
      <c r="H66" s="554" t="s">
        <v>54</v>
      </c>
    </row>
    <row r="67" spans="1:8">
      <c r="A67" s="555" t="s">
        <v>16</v>
      </c>
      <c r="B67" s="551" t="s">
        <v>830</v>
      </c>
      <c r="C67" s="552" t="s">
        <v>831</v>
      </c>
      <c r="D67" s="552"/>
      <c r="E67" s="574">
        <v>2756029</v>
      </c>
      <c r="F67" s="553"/>
      <c r="G67" s="553"/>
      <c r="H67" s="554"/>
    </row>
    <row r="68" spans="1:8">
      <c r="A68" s="555" t="s">
        <v>17</v>
      </c>
      <c r="B68" s="551" t="s">
        <v>832</v>
      </c>
      <c r="C68" s="552" t="s">
        <v>831</v>
      </c>
      <c r="D68" s="552"/>
      <c r="E68" s="574">
        <v>67813.75</v>
      </c>
      <c r="F68" s="553"/>
      <c r="G68" s="553"/>
      <c r="H68" s="554"/>
    </row>
    <row r="69" spans="1:8">
      <c r="A69" s="555" t="s">
        <v>18</v>
      </c>
      <c r="B69" s="551" t="s">
        <v>835</v>
      </c>
      <c r="C69" s="552" t="s">
        <v>833</v>
      </c>
      <c r="D69" s="552"/>
      <c r="E69" s="574"/>
      <c r="F69" s="553"/>
      <c r="G69" s="553"/>
      <c r="H69" s="554"/>
    </row>
    <row r="70" spans="1:8" ht="25.5">
      <c r="A70" s="555" t="s">
        <v>896</v>
      </c>
      <c r="B70" s="551" t="s">
        <v>915</v>
      </c>
      <c r="C70" s="552" t="s">
        <v>833</v>
      </c>
      <c r="D70" s="552"/>
      <c r="E70" s="574"/>
      <c r="F70" s="553"/>
      <c r="G70" s="553"/>
      <c r="H70" s="554" t="s">
        <v>54</v>
      </c>
    </row>
    <row r="71" spans="1:8" ht="13.5" customHeight="1">
      <c r="A71" s="555" t="s">
        <v>834</v>
      </c>
      <c r="B71" s="551" t="s">
        <v>916</v>
      </c>
      <c r="C71" s="552" t="s">
        <v>836</v>
      </c>
      <c r="D71" s="552"/>
      <c r="E71" s="574"/>
      <c r="F71" s="553"/>
      <c r="G71" s="553"/>
      <c r="H71" s="554" t="s">
        <v>54</v>
      </c>
    </row>
    <row r="72" spans="1:8" ht="13.5" customHeight="1">
      <c r="A72" s="590" t="s">
        <v>837</v>
      </c>
      <c r="B72" s="584" t="s">
        <v>838</v>
      </c>
      <c r="C72" s="585" t="s">
        <v>54</v>
      </c>
      <c r="D72" s="585"/>
      <c r="E72" s="586">
        <f>E74+E75+E76</f>
        <v>0</v>
      </c>
      <c r="F72" s="586">
        <f t="shared" ref="F72:G72" si="12">F74+F75+F76</f>
        <v>0</v>
      </c>
      <c r="G72" s="586">
        <f t="shared" si="12"/>
        <v>0</v>
      </c>
      <c r="H72" s="588" t="s">
        <v>54</v>
      </c>
    </row>
    <row r="73" spans="1:8">
      <c r="A73" s="555" t="s">
        <v>4</v>
      </c>
      <c r="B73" s="551"/>
      <c r="C73" s="552"/>
      <c r="D73" s="552"/>
      <c r="E73" s="553"/>
      <c r="F73" s="553"/>
      <c r="G73" s="553"/>
      <c r="H73" s="554" t="s">
        <v>54</v>
      </c>
    </row>
    <row r="74" spans="1:8">
      <c r="A74" s="555" t="s">
        <v>49</v>
      </c>
      <c r="B74" s="551" t="s">
        <v>839</v>
      </c>
      <c r="C74" s="552" t="s">
        <v>840</v>
      </c>
      <c r="D74" s="552"/>
      <c r="E74" s="553"/>
      <c r="F74" s="553"/>
      <c r="G74" s="553"/>
      <c r="H74" s="554"/>
    </row>
    <row r="75" spans="1:8" ht="13.5" customHeight="1">
      <c r="A75" s="555" t="s">
        <v>48</v>
      </c>
      <c r="B75" s="551" t="s">
        <v>841</v>
      </c>
      <c r="C75" s="552" t="s">
        <v>842</v>
      </c>
      <c r="D75" s="552"/>
      <c r="E75" s="553"/>
      <c r="F75" s="553"/>
      <c r="G75" s="553"/>
      <c r="H75" s="554" t="s">
        <v>54</v>
      </c>
    </row>
    <row r="76" spans="1:8" ht="25.5">
      <c r="A76" s="555" t="s">
        <v>52</v>
      </c>
      <c r="B76" s="551" t="s">
        <v>843</v>
      </c>
      <c r="C76" s="552" t="s">
        <v>844</v>
      </c>
      <c r="D76" s="552"/>
      <c r="E76" s="553"/>
      <c r="F76" s="553"/>
      <c r="G76" s="553"/>
      <c r="H76" s="554" t="s">
        <v>54</v>
      </c>
    </row>
    <row r="77" spans="1:8" ht="13.5" customHeight="1">
      <c r="A77" s="590" t="s">
        <v>845</v>
      </c>
      <c r="B77" s="584" t="s">
        <v>846</v>
      </c>
      <c r="C77" s="585" t="s">
        <v>54</v>
      </c>
      <c r="D77" s="585"/>
      <c r="E77" s="586">
        <f>E78</f>
        <v>0</v>
      </c>
      <c r="F77" s="586">
        <f t="shared" ref="F77:G77" si="13">F78</f>
        <v>0</v>
      </c>
      <c r="G77" s="586">
        <f t="shared" si="13"/>
        <v>0</v>
      </c>
      <c r="H77" s="588" t="s">
        <v>54</v>
      </c>
    </row>
    <row r="78" spans="1:8" ht="38.25">
      <c r="A78" s="555" t="s">
        <v>51</v>
      </c>
      <c r="B78" s="551" t="s">
        <v>847</v>
      </c>
      <c r="C78" s="552" t="s">
        <v>848</v>
      </c>
      <c r="D78" s="552"/>
      <c r="E78" s="574"/>
      <c r="F78" s="553"/>
      <c r="G78" s="553"/>
      <c r="H78" s="554" t="s">
        <v>54</v>
      </c>
    </row>
    <row r="79" spans="1:8" ht="13.5" customHeight="1">
      <c r="A79" s="590" t="s">
        <v>5</v>
      </c>
      <c r="B79" s="584" t="s">
        <v>849</v>
      </c>
      <c r="C79" s="585" t="s">
        <v>54</v>
      </c>
      <c r="D79" s="585"/>
      <c r="E79" s="586">
        <f>E81+E82+E83+E84+E127+E128</f>
        <v>27152461.890000001</v>
      </c>
      <c r="F79" s="586">
        <f>F81+F82+F83+F84+F127+F128</f>
        <v>0</v>
      </c>
      <c r="G79" s="586">
        <f>G81+G82+G83+G84+G127+G128</f>
        <v>0</v>
      </c>
      <c r="H79" s="588"/>
    </row>
    <row r="80" spans="1:8">
      <c r="A80" s="555" t="s">
        <v>3</v>
      </c>
      <c r="B80" s="551"/>
      <c r="C80" s="552"/>
      <c r="D80" s="552"/>
      <c r="E80" s="553"/>
      <c r="F80" s="553"/>
      <c r="G80" s="553"/>
      <c r="H80" s="554"/>
    </row>
    <row r="81" spans="1:8">
      <c r="A81" s="555" t="s">
        <v>852</v>
      </c>
      <c r="B81" s="551" t="s">
        <v>850</v>
      </c>
      <c r="C81" s="552" t="s">
        <v>851</v>
      </c>
      <c r="D81" s="552"/>
      <c r="E81" s="553"/>
      <c r="F81" s="553"/>
      <c r="G81" s="553"/>
      <c r="H81" s="554"/>
    </row>
    <row r="82" spans="1:8" ht="25.5">
      <c r="A82" s="555" t="s">
        <v>897</v>
      </c>
      <c r="B82" s="551" t="s">
        <v>853</v>
      </c>
      <c r="C82" s="552" t="s">
        <v>854</v>
      </c>
      <c r="D82" s="552"/>
      <c r="E82" s="553"/>
      <c r="F82" s="553"/>
      <c r="G82" s="553"/>
      <c r="H82" s="554"/>
    </row>
    <row r="83" spans="1:8" ht="25.5">
      <c r="A83" s="555" t="s">
        <v>898</v>
      </c>
      <c r="B83" s="551" t="s">
        <v>855</v>
      </c>
      <c r="C83" s="552" t="s">
        <v>856</v>
      </c>
      <c r="D83" s="552"/>
      <c r="E83" s="553"/>
      <c r="F83" s="553"/>
      <c r="G83" s="553"/>
      <c r="H83" s="554"/>
    </row>
    <row r="84" spans="1:8" ht="13.5" customHeight="1">
      <c r="A84" s="592" t="s">
        <v>857</v>
      </c>
      <c r="B84" s="593" t="s">
        <v>858</v>
      </c>
      <c r="C84" s="594" t="s">
        <v>859</v>
      </c>
      <c r="D84" s="594"/>
      <c r="E84" s="595">
        <f>E86+E91+E93+E101+E105+E110+E117+E118+E126+E97</f>
        <v>27152461.890000001</v>
      </c>
      <c r="F84" s="595">
        <f t="shared" ref="F84:G84" si="14">F86+F91+F93+F101+F105+F110+F117+F118+F126+F97</f>
        <v>0</v>
      </c>
      <c r="G84" s="595">
        <f t="shared" si="14"/>
        <v>0</v>
      </c>
      <c r="H84" s="596"/>
    </row>
    <row r="85" spans="1:8">
      <c r="A85" s="555" t="s">
        <v>4</v>
      </c>
      <c r="B85" s="551"/>
      <c r="C85" s="552"/>
      <c r="D85" s="552"/>
      <c r="E85" s="553"/>
      <c r="F85" s="553"/>
      <c r="G85" s="553"/>
      <c r="H85" s="554"/>
    </row>
    <row r="86" spans="1:8">
      <c r="A86" s="597" t="s">
        <v>19</v>
      </c>
      <c r="B86" s="598" t="s">
        <v>903</v>
      </c>
      <c r="C86" s="599">
        <v>244</v>
      </c>
      <c r="D86" s="599" t="s">
        <v>90</v>
      </c>
      <c r="E86" s="600">
        <f>SUM(E88:E90)</f>
        <v>1250000</v>
      </c>
      <c r="F86" s="600">
        <f t="shared" ref="F86:G86" si="15">SUM(F88:F90)</f>
        <v>0</v>
      </c>
      <c r="G86" s="600">
        <f t="shared" si="15"/>
        <v>0</v>
      </c>
      <c r="H86" s="601"/>
    </row>
    <row r="87" spans="1:8">
      <c r="A87" s="555" t="s">
        <v>4</v>
      </c>
      <c r="B87" s="551"/>
      <c r="C87" s="552"/>
      <c r="D87" s="552"/>
      <c r="E87" s="553"/>
      <c r="F87" s="553"/>
      <c r="G87" s="553"/>
      <c r="H87" s="554"/>
    </row>
    <row r="88" spans="1:8" ht="25.5">
      <c r="A88" s="555" t="s">
        <v>22</v>
      </c>
      <c r="B88" s="551"/>
      <c r="C88" s="552">
        <v>244</v>
      </c>
      <c r="D88" s="552"/>
      <c r="E88" s="574">
        <v>1250000</v>
      </c>
      <c r="F88" s="553"/>
      <c r="G88" s="553"/>
      <c r="H88" s="554"/>
    </row>
    <row r="89" spans="1:8" ht="25.5">
      <c r="A89" s="555" t="s">
        <v>45</v>
      </c>
      <c r="B89" s="551"/>
      <c r="C89" s="552">
        <v>244</v>
      </c>
      <c r="D89" s="552"/>
      <c r="E89" s="574"/>
      <c r="F89" s="553"/>
      <c r="G89" s="553"/>
      <c r="H89" s="554"/>
    </row>
    <row r="90" spans="1:8">
      <c r="A90" s="555" t="s">
        <v>23</v>
      </c>
      <c r="B90" s="551"/>
      <c r="C90" s="552">
        <v>244</v>
      </c>
      <c r="D90" s="552"/>
      <c r="E90" s="574"/>
      <c r="F90" s="553"/>
      <c r="G90" s="553"/>
      <c r="H90" s="554"/>
    </row>
    <row r="91" spans="1:8">
      <c r="A91" s="597" t="s">
        <v>20</v>
      </c>
      <c r="B91" s="598" t="s">
        <v>904</v>
      </c>
      <c r="C91" s="599">
        <v>244</v>
      </c>
      <c r="D91" s="599" t="s">
        <v>91</v>
      </c>
      <c r="E91" s="624"/>
      <c r="F91" s="624"/>
      <c r="G91" s="624"/>
      <c r="H91" s="625"/>
    </row>
    <row r="92" spans="1:8">
      <c r="A92" s="597" t="s">
        <v>1004</v>
      </c>
      <c r="B92" s="598" t="s">
        <v>905</v>
      </c>
      <c r="C92" s="599"/>
      <c r="D92" s="599"/>
      <c r="E92" s="624">
        <f>E93+E97</f>
        <v>4909950</v>
      </c>
      <c r="F92" s="624">
        <f t="shared" ref="F92:H92" si="16">F93+F97</f>
        <v>0</v>
      </c>
      <c r="G92" s="624">
        <f t="shared" si="16"/>
        <v>0</v>
      </c>
      <c r="H92" s="624">
        <f t="shared" si="16"/>
        <v>0</v>
      </c>
    </row>
    <row r="93" spans="1:8">
      <c r="A93" s="597" t="s">
        <v>21</v>
      </c>
      <c r="B93" s="598" t="s">
        <v>1002</v>
      </c>
      <c r="C93" s="599">
        <v>244</v>
      </c>
      <c r="D93" s="599" t="s">
        <v>921</v>
      </c>
      <c r="E93" s="624">
        <f>E94+E95+E96</f>
        <v>2093850</v>
      </c>
      <c r="F93" s="624">
        <f t="shared" ref="F93:H93" si="17">F94+F95+F96</f>
        <v>0</v>
      </c>
      <c r="G93" s="624">
        <f t="shared" si="17"/>
        <v>0</v>
      </c>
      <c r="H93" s="624">
        <f t="shared" si="17"/>
        <v>0</v>
      </c>
    </row>
    <row r="94" spans="1:8">
      <c r="A94" s="555" t="s">
        <v>73</v>
      </c>
      <c r="B94" s="551"/>
      <c r="C94" s="552">
        <v>244</v>
      </c>
      <c r="D94" s="552" t="s">
        <v>76</v>
      </c>
      <c r="E94" s="574">
        <v>1564500</v>
      </c>
      <c r="F94" s="622"/>
      <c r="G94" s="622"/>
      <c r="H94" s="623"/>
    </row>
    <row r="95" spans="1:8" ht="25.5">
      <c r="A95" s="555" t="s">
        <v>25</v>
      </c>
      <c r="B95" s="551"/>
      <c r="C95" s="552">
        <v>244</v>
      </c>
      <c r="D95" s="552"/>
      <c r="E95" s="574"/>
      <c r="F95" s="622"/>
      <c r="G95" s="622"/>
      <c r="H95" s="623"/>
    </row>
    <row r="96" spans="1:8">
      <c r="A96" s="555" t="s">
        <v>26</v>
      </c>
      <c r="B96" s="551"/>
      <c r="C96" s="552">
        <v>244</v>
      </c>
      <c r="D96" s="552" t="s">
        <v>77</v>
      </c>
      <c r="E96" s="574">
        <v>529350</v>
      </c>
      <c r="F96" s="622"/>
      <c r="G96" s="622"/>
      <c r="H96" s="623"/>
    </row>
    <row r="97" spans="1:8">
      <c r="A97" s="597" t="s">
        <v>1001</v>
      </c>
      <c r="B97" s="598" t="s">
        <v>1003</v>
      </c>
      <c r="C97" s="599" t="s">
        <v>1000</v>
      </c>
      <c r="D97" s="599" t="s">
        <v>921</v>
      </c>
      <c r="E97" s="624">
        <f>E98+E99+E100</f>
        <v>2816100</v>
      </c>
      <c r="F97" s="624">
        <f t="shared" ref="F97:H97" si="18">F98+F99+F100</f>
        <v>0</v>
      </c>
      <c r="G97" s="624">
        <f t="shared" si="18"/>
        <v>0</v>
      </c>
      <c r="H97" s="624">
        <f t="shared" si="18"/>
        <v>0</v>
      </c>
    </row>
    <row r="98" spans="1:8">
      <c r="A98" s="555" t="s">
        <v>71</v>
      </c>
      <c r="B98" s="551"/>
      <c r="C98" s="621" t="s">
        <v>1000</v>
      </c>
      <c r="D98" s="552" t="s">
        <v>74</v>
      </c>
      <c r="E98" s="574">
        <v>1147300</v>
      </c>
      <c r="F98" s="622"/>
      <c r="G98" s="622"/>
      <c r="H98" s="623"/>
    </row>
    <row r="99" spans="1:8">
      <c r="A99" s="555" t="s">
        <v>72</v>
      </c>
      <c r="B99" s="551"/>
      <c r="C99" s="621" t="s">
        <v>1000</v>
      </c>
      <c r="D99" s="552" t="s">
        <v>75</v>
      </c>
      <c r="E99" s="574">
        <v>1668800</v>
      </c>
      <c r="F99" s="622"/>
      <c r="G99" s="622"/>
      <c r="H99" s="623"/>
    </row>
    <row r="100" spans="1:8">
      <c r="A100" s="555" t="s">
        <v>24</v>
      </c>
      <c r="B100" s="551"/>
      <c r="C100" s="621" t="s">
        <v>1000</v>
      </c>
      <c r="D100" s="552"/>
      <c r="E100" s="574"/>
      <c r="F100" s="622"/>
      <c r="G100" s="622"/>
      <c r="H100" s="623"/>
    </row>
    <row r="101" spans="1:8">
      <c r="A101" s="597" t="s">
        <v>27</v>
      </c>
      <c r="B101" s="598" t="s">
        <v>906</v>
      </c>
      <c r="C101" s="599">
        <v>244</v>
      </c>
      <c r="D101" s="599" t="s">
        <v>920</v>
      </c>
      <c r="E101" s="624">
        <f>E103+E104</f>
        <v>0</v>
      </c>
      <c r="F101" s="624">
        <f t="shared" ref="F101:G101" si="19">F103+F104</f>
        <v>0</v>
      </c>
      <c r="G101" s="624">
        <f t="shared" si="19"/>
        <v>0</v>
      </c>
      <c r="H101" s="625"/>
    </row>
    <row r="102" spans="1:8">
      <c r="A102" s="555" t="s">
        <v>3</v>
      </c>
      <c r="B102" s="551"/>
      <c r="C102" s="552"/>
      <c r="D102" s="552"/>
      <c r="E102" s="553"/>
      <c r="F102" s="553"/>
      <c r="G102" s="553"/>
      <c r="H102" s="554"/>
    </row>
    <row r="103" spans="1:8">
      <c r="A103" s="555" t="s">
        <v>29</v>
      </c>
      <c r="B103" s="551"/>
      <c r="C103" s="552">
        <v>244</v>
      </c>
      <c r="D103" s="552"/>
      <c r="E103" s="574"/>
      <c r="F103" s="553"/>
      <c r="G103" s="553"/>
      <c r="H103" s="554"/>
    </row>
    <row r="104" spans="1:8">
      <c r="A104" s="555" t="s">
        <v>28</v>
      </c>
      <c r="B104" s="551"/>
      <c r="C104" s="552">
        <v>244</v>
      </c>
      <c r="D104" s="552"/>
      <c r="E104" s="574"/>
      <c r="F104" s="553"/>
      <c r="G104" s="553"/>
      <c r="H104" s="554"/>
    </row>
    <row r="105" spans="1:8">
      <c r="A105" s="597" t="s">
        <v>30</v>
      </c>
      <c r="B105" s="598" t="s">
        <v>907</v>
      </c>
      <c r="C105" s="599">
        <v>244</v>
      </c>
      <c r="D105" s="599" t="s">
        <v>922</v>
      </c>
      <c r="E105" s="600">
        <f>E107+E108+E109</f>
        <v>655500</v>
      </c>
      <c r="F105" s="600">
        <f t="shared" ref="F105:G105" si="20">F107+F108+F109</f>
        <v>0</v>
      </c>
      <c r="G105" s="600">
        <f t="shared" si="20"/>
        <v>0</v>
      </c>
      <c r="H105" s="601"/>
    </row>
    <row r="106" spans="1:8">
      <c r="A106" s="555" t="s">
        <v>3</v>
      </c>
      <c r="B106" s="551"/>
      <c r="C106" s="552"/>
      <c r="D106" s="552"/>
      <c r="E106" s="553"/>
      <c r="F106" s="553"/>
      <c r="G106" s="553"/>
      <c r="H106" s="554"/>
    </row>
    <row r="107" spans="1:8">
      <c r="A107" s="555" t="s">
        <v>46</v>
      </c>
      <c r="B107" s="551"/>
      <c r="C107" s="552">
        <v>244</v>
      </c>
      <c r="D107" s="552"/>
      <c r="E107" s="574">
        <v>344500</v>
      </c>
      <c r="F107" s="553"/>
      <c r="G107" s="553"/>
      <c r="H107" s="554"/>
    </row>
    <row r="108" spans="1:8" ht="25.5">
      <c r="A108" s="555" t="s">
        <v>31</v>
      </c>
      <c r="B108" s="551"/>
      <c r="C108" s="552">
        <v>244</v>
      </c>
      <c r="D108" s="552"/>
      <c r="E108" s="574">
        <v>111000</v>
      </c>
      <c r="F108" s="553"/>
      <c r="G108" s="553"/>
      <c r="H108" s="554"/>
    </row>
    <row r="109" spans="1:8">
      <c r="A109" s="555" t="s">
        <v>32</v>
      </c>
      <c r="B109" s="551"/>
      <c r="C109" s="552">
        <v>244</v>
      </c>
      <c r="D109" s="552"/>
      <c r="E109" s="574">
        <v>200000</v>
      </c>
      <c r="F109" s="553"/>
      <c r="G109" s="553"/>
      <c r="H109" s="554"/>
    </row>
    <row r="110" spans="1:8" ht="25.5">
      <c r="A110" s="597" t="s">
        <v>33</v>
      </c>
      <c r="B110" s="598" t="s">
        <v>908</v>
      </c>
      <c r="C110" s="599">
        <v>244</v>
      </c>
      <c r="D110" s="602" t="s">
        <v>925</v>
      </c>
      <c r="E110" s="600">
        <f>SUM(E112:E116)</f>
        <v>345000</v>
      </c>
      <c r="F110" s="600">
        <f t="shared" ref="F110:G110" si="21">SUM(F112:F116)</f>
        <v>0</v>
      </c>
      <c r="G110" s="600">
        <f t="shared" si="21"/>
        <v>0</v>
      </c>
      <c r="H110" s="601"/>
    </row>
    <row r="111" spans="1:8">
      <c r="A111" s="555" t="s">
        <v>3</v>
      </c>
      <c r="B111" s="551"/>
      <c r="C111" s="552"/>
      <c r="D111" s="552"/>
      <c r="E111" s="553"/>
      <c r="F111" s="553"/>
      <c r="G111" s="553"/>
      <c r="H111" s="554"/>
    </row>
    <row r="112" spans="1:8" ht="25.5">
      <c r="A112" s="555" t="s">
        <v>34</v>
      </c>
      <c r="B112" s="551"/>
      <c r="C112" s="552">
        <v>244</v>
      </c>
      <c r="D112" s="552" t="s">
        <v>924</v>
      </c>
      <c r="E112" s="574"/>
      <c r="F112" s="553"/>
      <c r="G112" s="553"/>
      <c r="H112" s="554"/>
    </row>
    <row r="113" spans="1:8" ht="25.5">
      <c r="A113" s="555" t="s">
        <v>35</v>
      </c>
      <c r="B113" s="551"/>
      <c r="C113" s="552">
        <v>244</v>
      </c>
      <c r="D113" s="552" t="s">
        <v>923</v>
      </c>
      <c r="E113" s="574"/>
      <c r="F113" s="553"/>
      <c r="G113" s="553"/>
      <c r="H113" s="554"/>
    </row>
    <row r="114" spans="1:8">
      <c r="A114" s="555" t="s">
        <v>36</v>
      </c>
      <c r="B114" s="551"/>
      <c r="C114" s="552">
        <v>244</v>
      </c>
      <c r="D114" s="552" t="s">
        <v>924</v>
      </c>
      <c r="E114" s="574"/>
      <c r="F114" s="553"/>
      <c r="G114" s="553"/>
      <c r="H114" s="554"/>
    </row>
    <row r="115" spans="1:8" ht="25.5">
      <c r="A115" s="555" t="s">
        <v>59</v>
      </c>
      <c r="B115" s="551"/>
      <c r="C115" s="552">
        <v>244</v>
      </c>
      <c r="D115" s="552" t="s">
        <v>924</v>
      </c>
      <c r="E115" s="574"/>
      <c r="F115" s="553"/>
      <c r="G115" s="553"/>
      <c r="H115" s="554"/>
    </row>
    <row r="116" spans="1:8">
      <c r="A116" s="555" t="s">
        <v>37</v>
      </c>
      <c r="B116" s="551"/>
      <c r="C116" s="552">
        <v>244</v>
      </c>
      <c r="D116" s="552" t="s">
        <v>924</v>
      </c>
      <c r="E116" s="574">
        <v>345000</v>
      </c>
      <c r="F116" s="553"/>
      <c r="G116" s="553"/>
      <c r="H116" s="554"/>
    </row>
    <row r="117" spans="1:8" ht="25.5">
      <c r="A117" s="597" t="s">
        <v>58</v>
      </c>
      <c r="B117" s="598" t="s">
        <v>909</v>
      </c>
      <c r="C117" s="599">
        <v>244</v>
      </c>
      <c r="D117" s="599" t="s">
        <v>93</v>
      </c>
      <c r="E117" s="574"/>
      <c r="F117" s="600"/>
      <c r="G117" s="600"/>
      <c r="H117" s="601"/>
    </row>
    <row r="118" spans="1:8">
      <c r="A118" s="597" t="s">
        <v>38</v>
      </c>
      <c r="B118" s="598" t="s">
        <v>910</v>
      </c>
      <c r="C118" s="599">
        <v>244</v>
      </c>
      <c r="D118" s="599" t="s">
        <v>822</v>
      </c>
      <c r="E118" s="600">
        <f>SUM(E119:E125)</f>
        <v>19992011.890000001</v>
      </c>
      <c r="F118" s="600">
        <f t="shared" ref="F118:G118" si="22">SUM(F119:F125)</f>
        <v>0</v>
      </c>
      <c r="G118" s="600">
        <f t="shared" si="22"/>
        <v>0</v>
      </c>
      <c r="H118" s="601"/>
    </row>
    <row r="119" spans="1:8">
      <c r="A119" s="555" t="s">
        <v>68</v>
      </c>
      <c r="B119" s="551"/>
      <c r="C119" s="552">
        <v>244</v>
      </c>
      <c r="D119" s="552">
        <v>341</v>
      </c>
      <c r="E119" s="574">
        <v>16262014.390000001</v>
      </c>
      <c r="F119" s="553"/>
      <c r="G119" s="553"/>
      <c r="H119" s="554"/>
    </row>
    <row r="120" spans="1:8">
      <c r="A120" s="555" t="s">
        <v>69</v>
      </c>
      <c r="B120" s="551"/>
      <c r="C120" s="552">
        <v>244</v>
      </c>
      <c r="D120" s="552">
        <v>342</v>
      </c>
      <c r="E120" s="574">
        <v>3000000</v>
      </c>
      <c r="F120" s="553"/>
      <c r="G120" s="553"/>
      <c r="H120" s="554"/>
    </row>
    <row r="121" spans="1:8">
      <c r="A121" s="555" t="s">
        <v>70</v>
      </c>
      <c r="B121" s="551"/>
      <c r="C121" s="552">
        <v>244</v>
      </c>
      <c r="D121" s="552">
        <v>343</v>
      </c>
      <c r="E121" s="574">
        <v>250000</v>
      </c>
      <c r="F121" s="553"/>
      <c r="G121" s="553"/>
      <c r="H121" s="554"/>
    </row>
    <row r="122" spans="1:8">
      <c r="A122" s="555" t="s">
        <v>750</v>
      </c>
      <c r="B122" s="551"/>
      <c r="C122" s="552">
        <v>244</v>
      </c>
      <c r="D122" s="552">
        <v>344</v>
      </c>
      <c r="E122" s="574"/>
      <c r="F122" s="553"/>
      <c r="G122" s="553"/>
      <c r="H122" s="554"/>
    </row>
    <row r="123" spans="1:8">
      <c r="A123" s="555" t="s">
        <v>751</v>
      </c>
      <c r="B123" s="551"/>
      <c r="C123" s="552">
        <v>244</v>
      </c>
      <c r="D123" s="552">
        <v>345</v>
      </c>
      <c r="E123" s="574"/>
      <c r="F123" s="553"/>
      <c r="G123" s="553"/>
      <c r="H123" s="554"/>
    </row>
    <row r="124" spans="1:8">
      <c r="A124" s="555" t="s">
        <v>752</v>
      </c>
      <c r="B124" s="551"/>
      <c r="C124" s="552">
        <v>244</v>
      </c>
      <c r="D124" s="552">
        <v>346</v>
      </c>
      <c r="E124" s="574"/>
      <c r="F124" s="553"/>
      <c r="G124" s="553"/>
      <c r="H124" s="554"/>
    </row>
    <row r="125" spans="1:8" ht="25.5">
      <c r="A125" s="555" t="s">
        <v>753</v>
      </c>
      <c r="B125" s="551"/>
      <c r="C125" s="552">
        <v>244</v>
      </c>
      <c r="D125" s="552">
        <v>349</v>
      </c>
      <c r="E125" s="574">
        <v>479997.5</v>
      </c>
      <c r="F125" s="553"/>
      <c r="G125" s="553"/>
      <c r="H125" s="554"/>
    </row>
    <row r="126" spans="1:8">
      <c r="A126" s="597" t="s">
        <v>39</v>
      </c>
      <c r="B126" s="598" t="s">
        <v>911</v>
      </c>
      <c r="C126" s="599">
        <v>244</v>
      </c>
      <c r="D126" s="599"/>
      <c r="E126" s="574"/>
      <c r="F126" s="600"/>
      <c r="G126" s="600"/>
      <c r="H126" s="601"/>
    </row>
    <row r="127" spans="1:8">
      <c r="A127" s="597" t="s">
        <v>40</v>
      </c>
      <c r="B127" s="598" t="s">
        <v>860</v>
      </c>
      <c r="C127" s="599">
        <v>244</v>
      </c>
      <c r="D127" s="599"/>
      <c r="E127" s="574"/>
      <c r="F127" s="600"/>
      <c r="G127" s="600"/>
      <c r="H127" s="601"/>
    </row>
    <row r="128" spans="1:8" ht="26.25" customHeight="1">
      <c r="A128" s="592" t="s">
        <v>899</v>
      </c>
      <c r="B128" s="593" t="s">
        <v>912</v>
      </c>
      <c r="C128" s="594" t="s">
        <v>861</v>
      </c>
      <c r="D128" s="594"/>
      <c r="E128" s="595">
        <f>E130+E131</f>
        <v>0</v>
      </c>
      <c r="F128" s="595">
        <f t="shared" ref="F128:G128" si="23">F130+F131</f>
        <v>0</v>
      </c>
      <c r="G128" s="595">
        <f t="shared" si="23"/>
        <v>0</v>
      </c>
      <c r="H128" s="596"/>
    </row>
    <row r="129" spans="1:8">
      <c r="A129" s="555" t="s">
        <v>3</v>
      </c>
      <c r="B129" s="551"/>
      <c r="C129" s="552"/>
      <c r="D129" s="552"/>
      <c r="E129" s="553"/>
      <c r="F129" s="553"/>
      <c r="G129" s="553"/>
      <c r="H129" s="554"/>
    </row>
    <row r="130" spans="1:8" ht="25.5">
      <c r="A130" s="555" t="s">
        <v>900</v>
      </c>
      <c r="B130" s="551" t="s">
        <v>913</v>
      </c>
      <c r="C130" s="552" t="s">
        <v>862</v>
      </c>
      <c r="D130" s="552"/>
      <c r="E130" s="553"/>
      <c r="F130" s="553"/>
      <c r="G130" s="553"/>
      <c r="H130" s="554"/>
    </row>
    <row r="131" spans="1:8" ht="25.5">
      <c r="A131" s="555" t="s">
        <v>50</v>
      </c>
      <c r="B131" s="551" t="s">
        <v>914</v>
      </c>
      <c r="C131" s="552" t="s">
        <v>863</v>
      </c>
      <c r="D131" s="552"/>
      <c r="E131" s="553"/>
      <c r="F131" s="553"/>
      <c r="G131" s="553"/>
      <c r="H131" s="554"/>
    </row>
    <row r="132" spans="1:8" ht="13.5" customHeight="1">
      <c r="A132" s="589" t="s">
        <v>901</v>
      </c>
      <c r="B132" s="576" t="s">
        <v>864</v>
      </c>
      <c r="C132" s="577" t="s">
        <v>85</v>
      </c>
      <c r="D132" s="578"/>
      <c r="E132" s="579">
        <f>E134+E135+E136</f>
        <v>0</v>
      </c>
      <c r="F132" s="579">
        <f t="shared" ref="F132:G132" si="24">F134+F135+F136</f>
        <v>0</v>
      </c>
      <c r="G132" s="579">
        <f t="shared" si="24"/>
        <v>0</v>
      </c>
      <c r="H132" s="603" t="s">
        <v>54</v>
      </c>
    </row>
    <row r="133" spans="1:8">
      <c r="A133" s="555" t="s">
        <v>3</v>
      </c>
      <c r="B133" s="551"/>
      <c r="C133" s="552"/>
      <c r="D133" s="552"/>
      <c r="E133" s="553"/>
      <c r="F133" s="553"/>
      <c r="G133" s="553"/>
      <c r="H133" s="554" t="s">
        <v>54</v>
      </c>
    </row>
    <row r="134" spans="1:8">
      <c r="A134" s="555" t="s">
        <v>879</v>
      </c>
      <c r="B134" s="551" t="s">
        <v>865</v>
      </c>
      <c r="C134" s="552"/>
      <c r="D134" s="552"/>
      <c r="E134" s="553"/>
      <c r="F134" s="553"/>
      <c r="G134" s="553"/>
      <c r="H134" s="554"/>
    </row>
    <row r="135" spans="1:8" ht="13.5" customHeight="1">
      <c r="A135" s="555" t="s">
        <v>880</v>
      </c>
      <c r="B135" s="551" t="s">
        <v>866</v>
      </c>
      <c r="C135" s="552"/>
      <c r="D135" s="552"/>
      <c r="E135" s="553"/>
      <c r="F135" s="553"/>
      <c r="G135" s="553"/>
      <c r="H135" s="554" t="s">
        <v>54</v>
      </c>
    </row>
    <row r="136" spans="1:8" ht="13.5" customHeight="1">
      <c r="A136" s="555" t="s">
        <v>881</v>
      </c>
      <c r="B136" s="551" t="s">
        <v>867</v>
      </c>
      <c r="C136" s="552"/>
      <c r="D136" s="552"/>
      <c r="E136" s="553"/>
      <c r="F136" s="553"/>
      <c r="G136" s="553"/>
      <c r="H136" s="554" t="s">
        <v>54</v>
      </c>
    </row>
    <row r="137" spans="1:8" ht="13.5" customHeight="1">
      <c r="A137" s="589" t="s">
        <v>60</v>
      </c>
      <c r="B137" s="576" t="s">
        <v>868</v>
      </c>
      <c r="C137" s="577" t="s">
        <v>54</v>
      </c>
      <c r="D137" s="578"/>
      <c r="E137" s="579">
        <f>E139+E140</f>
        <v>0</v>
      </c>
      <c r="F137" s="579">
        <f t="shared" ref="F137:G137" si="25">F139+F140</f>
        <v>0</v>
      </c>
      <c r="G137" s="579">
        <f t="shared" si="25"/>
        <v>0</v>
      </c>
      <c r="H137" s="603" t="s">
        <v>54</v>
      </c>
    </row>
    <row r="138" spans="1:8">
      <c r="A138" s="555" t="s">
        <v>4</v>
      </c>
      <c r="B138" s="551"/>
      <c r="C138" s="552"/>
      <c r="D138" s="552"/>
      <c r="E138" s="553"/>
      <c r="F138" s="553"/>
      <c r="G138" s="553"/>
      <c r="H138" s="554" t="s">
        <v>54</v>
      </c>
    </row>
    <row r="139" spans="1:8">
      <c r="A139" s="555" t="s">
        <v>871</v>
      </c>
      <c r="B139" s="551" t="s">
        <v>869</v>
      </c>
      <c r="C139" s="552" t="s">
        <v>870</v>
      </c>
      <c r="D139" s="552"/>
      <c r="E139" s="553"/>
      <c r="F139" s="553"/>
      <c r="G139" s="553"/>
      <c r="H139" s="554"/>
    </row>
    <row r="140" spans="1:8" ht="13.5" customHeight="1" thickBot="1">
      <c r="A140" s="555" t="s">
        <v>886</v>
      </c>
      <c r="B140" s="569" t="s">
        <v>902</v>
      </c>
      <c r="C140" s="570" t="s">
        <v>870</v>
      </c>
      <c r="D140" s="570"/>
      <c r="E140" s="604"/>
      <c r="F140" s="571"/>
      <c r="G140" s="571"/>
      <c r="H140" s="572"/>
    </row>
    <row r="141" spans="1:8" s="464" customFormat="1" ht="11.25" customHeight="1">
      <c r="A141" s="467"/>
    </row>
    <row r="142" spans="1:8" s="465" customFormat="1" ht="11.25" customHeight="1">
      <c r="A142" s="466"/>
      <c r="B142" s="466"/>
      <c r="C142" s="466"/>
      <c r="D142" s="466"/>
      <c r="E142" s="466"/>
      <c r="F142" s="466"/>
      <c r="G142" s="466"/>
      <c r="H142" s="466"/>
    </row>
    <row r="143" spans="1:8" s="465" customFormat="1" ht="11.25" customHeight="1">
      <c r="A143" s="466"/>
      <c r="B143" s="466"/>
      <c r="C143" s="466"/>
      <c r="D143" s="466"/>
      <c r="E143" s="507">
        <f>E7+E8-E9-E10+E11-E39-E138</f>
        <v>-1.4901161193847656E-8</v>
      </c>
      <c r="F143" s="466"/>
      <c r="G143" s="466"/>
      <c r="H143" s="466"/>
    </row>
    <row r="145" spans="5:5">
      <c r="E145" s="754"/>
    </row>
    <row r="146" spans="5:5">
      <c r="E146" s="755"/>
    </row>
  </sheetData>
  <mergeCells count="5">
    <mergeCell ref="A4:A5"/>
    <mergeCell ref="B4:B5"/>
    <mergeCell ref="C4:C5"/>
    <mergeCell ref="D4:D5"/>
    <mergeCell ref="E4:H4"/>
  </mergeCells>
  <pageMargins left="0.39370078740157483" right="0.39370078740157483" top="0.78740157480314965" bottom="0.39370078740157483" header="0.27559055118110237" footer="0.27559055118110237"/>
  <pageSetup paperSize="9" scale="66" fitToHeight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zoomScaleNormal="100" workbookViewId="0">
      <selection activeCell="A24" sqref="A24"/>
    </sheetView>
  </sheetViews>
  <sheetFormatPr defaultRowHeight="18.75"/>
  <cols>
    <col min="1" max="1" width="56.42578125" style="376" customWidth="1"/>
    <col min="2" max="2" width="10" style="376" customWidth="1"/>
    <col min="3" max="4" width="17.5703125" style="376" customWidth="1"/>
    <col min="5" max="5" width="17.7109375" style="376" customWidth="1"/>
    <col min="6" max="6" width="16.28515625" style="376" customWidth="1"/>
    <col min="7" max="7" width="18.5703125" style="376" customWidth="1"/>
    <col min="8" max="8" width="17.5703125" style="376" customWidth="1"/>
    <col min="9" max="9" width="18.140625" style="376" customWidth="1"/>
    <col min="10" max="10" width="18.42578125" style="376" customWidth="1"/>
    <col min="11" max="11" width="16.42578125" style="376" customWidth="1"/>
    <col min="12" max="12" width="17.85546875" style="376" customWidth="1"/>
    <col min="13" max="13" width="16.85546875" style="376" customWidth="1"/>
    <col min="14" max="14" width="16.5703125" style="376" customWidth="1"/>
    <col min="15" max="16384" width="9.140625" style="75"/>
  </cols>
  <sheetData>
    <row r="1" spans="1:14" ht="12" customHeight="1">
      <c r="J1" s="1567"/>
      <c r="K1" s="1567"/>
      <c r="L1" s="1567"/>
      <c r="M1" s="1567"/>
      <c r="N1" s="377"/>
    </row>
    <row r="2" spans="1:14">
      <c r="A2" s="1548" t="s">
        <v>696</v>
      </c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</row>
    <row r="3" spans="1:14" ht="12.75" customHeigh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</row>
    <row r="4" spans="1:14">
      <c r="A4" s="1551" t="s">
        <v>0</v>
      </c>
      <c r="B4" s="1568"/>
      <c r="C4" s="1571" t="s">
        <v>98</v>
      </c>
      <c r="D4" s="1572"/>
      <c r="E4" s="1572"/>
      <c r="F4" s="1572"/>
      <c r="G4" s="1572"/>
      <c r="H4" s="1572"/>
      <c r="I4" s="1572"/>
      <c r="J4" s="1572"/>
      <c r="K4" s="1572"/>
      <c r="L4" s="1572"/>
      <c r="M4" s="1572"/>
      <c r="N4" s="1573"/>
    </row>
    <row r="5" spans="1:14">
      <c r="A5" s="1569"/>
      <c r="B5" s="1570"/>
      <c r="C5" s="1571" t="s">
        <v>99</v>
      </c>
      <c r="D5" s="1574"/>
      <c r="E5" s="1575"/>
      <c r="F5" s="1571" t="s">
        <v>100</v>
      </c>
      <c r="G5" s="1574"/>
      <c r="H5" s="1575"/>
      <c r="I5" s="1571" t="s">
        <v>101</v>
      </c>
      <c r="J5" s="1574"/>
      <c r="K5" s="1575"/>
      <c r="L5" s="1571" t="s">
        <v>102</v>
      </c>
      <c r="M5" s="1574"/>
      <c r="N5" s="1575"/>
    </row>
    <row r="6" spans="1:14" ht="19.5" thickBot="1">
      <c r="A6" s="1557">
        <v>1</v>
      </c>
      <c r="B6" s="1558"/>
      <c r="C6" s="1559">
        <v>2</v>
      </c>
      <c r="D6" s="1560"/>
      <c r="E6" s="1561"/>
      <c r="F6" s="1559">
        <v>3</v>
      </c>
      <c r="G6" s="1560"/>
      <c r="H6" s="1561"/>
      <c r="I6" s="1559">
        <v>4</v>
      </c>
      <c r="J6" s="1560"/>
      <c r="K6" s="1561"/>
      <c r="L6" s="1559">
        <v>5</v>
      </c>
      <c r="M6" s="1560"/>
      <c r="N6" s="1561"/>
    </row>
    <row r="7" spans="1:14" ht="79.5" customHeight="1" thickBot="1">
      <c r="A7" s="1562" t="s">
        <v>662</v>
      </c>
      <c r="B7" s="1563"/>
      <c r="C7" s="1564"/>
      <c r="D7" s="1565"/>
      <c r="E7" s="1566"/>
      <c r="F7" s="1564"/>
      <c r="G7" s="1565"/>
      <c r="H7" s="1566"/>
      <c r="I7" s="1564"/>
      <c r="J7" s="1565"/>
      <c r="K7" s="1566"/>
      <c r="L7" s="1564"/>
      <c r="M7" s="1565"/>
      <c r="N7" s="1566"/>
    </row>
    <row r="9" spans="1:14">
      <c r="A9" s="1548" t="s">
        <v>697</v>
      </c>
      <c r="B9" s="1548"/>
      <c r="C9" s="1548"/>
      <c r="D9" s="1548"/>
      <c r="E9" s="1548"/>
      <c r="F9" s="1548"/>
      <c r="G9" s="1548"/>
      <c r="H9" s="1548"/>
      <c r="I9" s="1548"/>
      <c r="J9" s="1548"/>
      <c r="K9" s="1548"/>
      <c r="L9" s="1548"/>
      <c r="M9" s="1548"/>
    </row>
    <row r="10" spans="1:14">
      <c r="A10" s="379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</row>
    <row r="11" spans="1:14" ht="37.5" customHeight="1">
      <c r="A11" s="1549" t="s">
        <v>0</v>
      </c>
      <c r="B11" s="1551" t="s">
        <v>1</v>
      </c>
      <c r="C11" s="1553" t="s">
        <v>652</v>
      </c>
      <c r="D11" s="1553"/>
      <c r="E11" s="1553"/>
      <c r="F11" s="1553"/>
      <c r="G11" s="1553" t="s">
        <v>653</v>
      </c>
      <c r="H11" s="1553"/>
      <c r="I11" s="1553"/>
      <c r="J11" s="1553"/>
      <c r="K11" s="1554" t="s">
        <v>654</v>
      </c>
      <c r="L11" s="1555"/>
      <c r="M11" s="1555"/>
      <c r="N11" s="1556"/>
    </row>
    <row r="12" spans="1:14" ht="93.75">
      <c r="A12" s="1550"/>
      <c r="B12" s="1552"/>
      <c r="C12" s="380" t="s">
        <v>99</v>
      </c>
      <c r="D12" s="380" t="s">
        <v>100</v>
      </c>
      <c r="E12" s="381" t="s">
        <v>101</v>
      </c>
      <c r="F12" s="380" t="s">
        <v>102</v>
      </c>
      <c r="G12" s="380" t="s">
        <v>118</v>
      </c>
      <c r="H12" s="380" t="s">
        <v>119</v>
      </c>
      <c r="I12" s="380" t="s">
        <v>101</v>
      </c>
      <c r="J12" s="380" t="s">
        <v>102</v>
      </c>
      <c r="K12" s="380" t="s">
        <v>655</v>
      </c>
      <c r="L12" s="380" t="s">
        <v>656</v>
      </c>
      <c r="M12" s="381" t="s">
        <v>657</v>
      </c>
      <c r="N12" s="381" t="s">
        <v>658</v>
      </c>
    </row>
    <row r="13" spans="1:14" ht="19.5" thickBot="1">
      <c r="A13" s="382">
        <v>1</v>
      </c>
      <c r="B13" s="383">
        <v>2</v>
      </c>
      <c r="C13" s="383">
        <v>6</v>
      </c>
      <c r="D13" s="383">
        <v>7</v>
      </c>
      <c r="E13" s="384">
        <v>8</v>
      </c>
      <c r="F13" s="384">
        <v>9</v>
      </c>
      <c r="G13" s="385">
        <v>10</v>
      </c>
      <c r="H13" s="385">
        <v>11</v>
      </c>
      <c r="I13" s="385">
        <v>12</v>
      </c>
      <c r="J13" s="386">
        <v>13</v>
      </c>
      <c r="K13" s="386">
        <v>14</v>
      </c>
      <c r="L13" s="387">
        <v>15</v>
      </c>
      <c r="M13" s="387">
        <v>16</v>
      </c>
      <c r="N13" s="388">
        <v>17</v>
      </c>
    </row>
    <row r="14" spans="1:14" ht="37.5">
      <c r="A14" s="389" t="s">
        <v>698</v>
      </c>
      <c r="B14" s="390" t="s">
        <v>124</v>
      </c>
      <c r="C14" s="391"/>
      <c r="D14" s="391"/>
      <c r="E14" s="391"/>
      <c r="F14" s="391"/>
      <c r="G14" s="391"/>
      <c r="H14" s="392"/>
      <c r="I14" s="391"/>
      <c r="J14" s="391" t="s">
        <v>54</v>
      </c>
      <c r="K14" s="391"/>
      <c r="L14" s="393"/>
      <c r="M14" s="393"/>
      <c r="N14" s="394"/>
    </row>
    <row r="15" spans="1:14">
      <c r="A15" s="395" t="s">
        <v>660</v>
      </c>
      <c r="B15" s="396" t="s">
        <v>137</v>
      </c>
      <c r="C15" s="397"/>
      <c r="D15" s="397"/>
      <c r="E15" s="398"/>
      <c r="F15" s="398"/>
      <c r="G15" s="397"/>
      <c r="H15" s="399"/>
      <c r="I15" s="397"/>
      <c r="J15" s="397"/>
      <c r="K15" s="397"/>
      <c r="L15" s="400"/>
      <c r="M15" s="400"/>
      <c r="N15" s="401"/>
    </row>
    <row r="16" spans="1:14">
      <c r="A16" s="395"/>
      <c r="B16" s="396" t="s">
        <v>138</v>
      </c>
      <c r="C16" s="397"/>
      <c r="D16" s="397"/>
      <c r="E16" s="397"/>
      <c r="F16" s="397"/>
      <c r="G16" s="397"/>
      <c r="H16" s="399"/>
      <c r="I16" s="397"/>
      <c r="J16" s="397" t="s">
        <v>54</v>
      </c>
      <c r="K16" s="397"/>
      <c r="L16" s="400"/>
      <c r="M16" s="400"/>
      <c r="N16" s="401"/>
    </row>
    <row r="17" spans="1:14">
      <c r="A17" s="402"/>
      <c r="B17" s="396" t="s">
        <v>139</v>
      </c>
      <c r="C17" s="397"/>
      <c r="D17" s="397"/>
      <c r="E17" s="398"/>
      <c r="F17" s="398"/>
      <c r="G17" s="397"/>
      <c r="H17" s="399"/>
      <c r="I17" s="397"/>
      <c r="J17" s="397"/>
      <c r="K17" s="397"/>
      <c r="L17" s="400"/>
      <c r="M17" s="400"/>
      <c r="N17" s="401"/>
    </row>
    <row r="18" spans="1:14" ht="19.5" thickBot="1">
      <c r="A18" s="402"/>
      <c r="B18" s="403" t="s">
        <v>146</v>
      </c>
      <c r="C18" s="404"/>
      <c r="D18" s="404"/>
      <c r="E18" s="405"/>
      <c r="F18" s="405"/>
      <c r="G18" s="404"/>
      <c r="H18" s="406"/>
      <c r="I18" s="404"/>
      <c r="J18" s="404"/>
      <c r="K18" s="404"/>
      <c r="L18" s="407"/>
      <c r="M18" s="407"/>
      <c r="N18" s="408"/>
    </row>
    <row r="19" spans="1:14">
      <c r="A19" s="409"/>
      <c r="B19" s="410"/>
      <c r="C19" s="411"/>
      <c r="D19" s="411"/>
      <c r="E19" s="411"/>
      <c r="F19" s="411"/>
      <c r="G19" s="411"/>
      <c r="H19" s="411"/>
      <c r="I19" s="411"/>
      <c r="J19" s="411"/>
      <c r="K19" s="412"/>
      <c r="L19" s="413"/>
      <c r="M19" s="414"/>
      <c r="N19" s="415"/>
    </row>
    <row r="20" spans="1:14">
      <c r="A20" s="416"/>
      <c r="B20" s="416"/>
      <c r="C20" s="416"/>
      <c r="D20" s="416"/>
      <c r="E20" s="416"/>
      <c r="F20" s="417"/>
      <c r="G20" s="418"/>
      <c r="H20" s="418"/>
      <c r="I20" s="418"/>
      <c r="J20" s="418"/>
      <c r="K20" s="418"/>
      <c r="L20" s="418"/>
      <c r="M20" s="418"/>
    </row>
    <row r="21" spans="1:14">
      <c r="A21" s="1597" t="s">
        <v>693</v>
      </c>
      <c r="B21" s="1597"/>
      <c r="C21" s="1597"/>
      <c r="D21" s="1597"/>
      <c r="E21" s="1597"/>
      <c r="F21" s="1597"/>
      <c r="G21" s="1597"/>
      <c r="H21" s="1597"/>
      <c r="I21" s="1597"/>
      <c r="J21" s="1597"/>
      <c r="K21" s="1597"/>
      <c r="L21" s="1597"/>
      <c r="M21" s="1597"/>
    </row>
    <row r="22" spans="1:14">
      <c r="A22" s="424"/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</row>
    <row r="23" spans="1:14" ht="24.75" customHeight="1">
      <c r="A23" s="1606" t="s">
        <v>694</v>
      </c>
      <c r="B23" s="1606"/>
      <c r="C23" s="1606"/>
      <c r="D23" s="1606"/>
      <c r="E23" s="1606"/>
      <c r="F23" s="1606"/>
      <c r="G23" s="1606"/>
      <c r="H23" s="1606"/>
      <c r="I23" s="1606"/>
      <c r="J23" s="1606"/>
      <c r="K23" s="1606"/>
      <c r="L23" s="1606"/>
      <c r="M23" s="1606"/>
      <c r="N23" s="838"/>
    </row>
    <row r="24" spans="1:14" ht="14.25" customHeight="1">
      <c r="A24" s="426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7"/>
    </row>
    <row r="25" spans="1:14" ht="27.75" customHeight="1">
      <c r="A25" s="1588" t="s">
        <v>142</v>
      </c>
      <c r="B25" s="1588"/>
      <c r="C25" s="1583" t="s">
        <v>143</v>
      </c>
      <c r="D25" s="1583"/>
      <c r="E25" s="1583"/>
      <c r="F25" s="1557" t="s">
        <v>144</v>
      </c>
      <c r="G25" s="1558"/>
      <c r="H25" s="1558"/>
      <c r="I25" s="1558"/>
      <c r="J25" s="1558"/>
      <c r="K25" s="1558"/>
      <c r="L25" s="1558"/>
      <c r="M25" s="1558"/>
      <c r="N25" s="1602"/>
    </row>
    <row r="26" spans="1:14" ht="18" customHeight="1" thickBot="1">
      <c r="A26" s="1588">
        <v>1</v>
      </c>
      <c r="B26" s="1588"/>
      <c r="C26" s="1580">
        <v>2</v>
      </c>
      <c r="D26" s="1580"/>
      <c r="E26" s="1580"/>
      <c r="F26" s="1603">
        <v>3</v>
      </c>
      <c r="G26" s="1581"/>
      <c r="H26" s="1581"/>
      <c r="I26" s="1581"/>
      <c r="J26" s="1581"/>
      <c r="K26" s="1581"/>
      <c r="L26" s="1581"/>
      <c r="M26" s="1581"/>
      <c r="N26" s="1604"/>
    </row>
    <row r="27" spans="1:14">
      <c r="A27" s="1591"/>
      <c r="B27" s="1592"/>
      <c r="C27" s="1595"/>
      <c r="D27" s="1595"/>
      <c r="E27" s="1595"/>
      <c r="F27" s="1552"/>
      <c r="G27" s="1550"/>
      <c r="H27" s="1550"/>
      <c r="I27" s="1550"/>
      <c r="J27" s="1550"/>
      <c r="K27" s="1550"/>
      <c r="L27" s="1550"/>
      <c r="M27" s="1550"/>
      <c r="N27" s="1605"/>
    </row>
    <row r="28" spans="1:14">
      <c r="A28" s="1582"/>
      <c r="B28" s="1583"/>
      <c r="C28" s="1583"/>
      <c r="D28" s="1583"/>
      <c r="E28" s="1583"/>
      <c r="F28" s="1557"/>
      <c r="G28" s="1558"/>
      <c r="H28" s="1558"/>
      <c r="I28" s="1558"/>
      <c r="J28" s="1558"/>
      <c r="K28" s="1558"/>
      <c r="L28" s="1558"/>
      <c r="M28" s="1558"/>
      <c r="N28" s="1602"/>
    </row>
    <row r="29" spans="1:14">
      <c r="A29" s="1582"/>
      <c r="B29" s="1583"/>
      <c r="C29" s="1583"/>
      <c r="D29" s="1583"/>
      <c r="E29" s="1583"/>
      <c r="F29" s="1557"/>
      <c r="G29" s="1558"/>
      <c r="H29" s="1558"/>
      <c r="I29" s="1558"/>
      <c r="J29" s="1558"/>
      <c r="K29" s="1558"/>
      <c r="L29" s="1558"/>
      <c r="M29" s="1558"/>
      <c r="N29" s="1602"/>
    </row>
    <row r="30" spans="1:14" ht="19.5" thickBot="1">
      <c r="A30" s="1576"/>
      <c r="B30" s="1577"/>
      <c r="C30" s="1580"/>
      <c r="D30" s="1580"/>
      <c r="E30" s="1580"/>
      <c r="F30" s="1603"/>
      <c r="G30" s="1581"/>
      <c r="H30" s="1581"/>
      <c r="I30" s="1581"/>
      <c r="J30" s="1581"/>
      <c r="K30" s="1581"/>
      <c r="L30" s="1581"/>
      <c r="M30" s="1581"/>
      <c r="N30" s="1604"/>
    </row>
  </sheetData>
  <mergeCells count="44">
    <mergeCell ref="J1:M1"/>
    <mergeCell ref="A2:M2"/>
    <mergeCell ref="A4:B5"/>
    <mergeCell ref="C4:N4"/>
    <mergeCell ref="C5:E5"/>
    <mergeCell ref="F5:H5"/>
    <mergeCell ref="I5:K5"/>
    <mergeCell ref="L5:N5"/>
    <mergeCell ref="A7:B7"/>
    <mergeCell ref="C7:E7"/>
    <mergeCell ref="F7:H7"/>
    <mergeCell ref="I7:K7"/>
    <mergeCell ref="L7:N7"/>
    <mergeCell ref="A6:B6"/>
    <mergeCell ref="C6:E6"/>
    <mergeCell ref="F6:H6"/>
    <mergeCell ref="I6:K6"/>
    <mergeCell ref="L6:N6"/>
    <mergeCell ref="A26:B26"/>
    <mergeCell ref="C26:E26"/>
    <mergeCell ref="F26:N26"/>
    <mergeCell ref="A9:M9"/>
    <mergeCell ref="A11:A12"/>
    <mergeCell ref="B11:B12"/>
    <mergeCell ref="C11:F11"/>
    <mergeCell ref="G11:J11"/>
    <mergeCell ref="K11:N11"/>
    <mergeCell ref="A21:M21"/>
    <mergeCell ref="A23:N23"/>
    <mergeCell ref="A25:B25"/>
    <mergeCell ref="C25:E25"/>
    <mergeCell ref="F25:N25"/>
    <mergeCell ref="A27:B27"/>
    <mergeCell ref="C27:E27"/>
    <mergeCell ref="F27:N27"/>
    <mergeCell ref="A28:B28"/>
    <mergeCell ref="C28:E28"/>
    <mergeCell ref="F28:N28"/>
    <mergeCell ref="A29:B29"/>
    <mergeCell ref="C29:E29"/>
    <mergeCell ref="F29:N29"/>
    <mergeCell ref="A30:B30"/>
    <mergeCell ref="C30:E30"/>
    <mergeCell ref="F30:N30"/>
  </mergeCells>
  <pageMargins left="0.7" right="0.7" top="0.75" bottom="0.75" header="0.3" footer="0.3"/>
  <pageSetup paperSize="9" scale="48" orientation="landscape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90" zoomScaleNormal="100" zoomScaleSheetLayoutView="90" workbookViewId="0">
      <selection activeCell="F42" sqref="A1:F42"/>
    </sheetView>
  </sheetViews>
  <sheetFormatPr defaultRowHeight="18.75"/>
  <cols>
    <col min="1" max="1" width="72.7109375" style="376" customWidth="1"/>
    <col min="2" max="2" width="10.5703125" style="376" customWidth="1"/>
    <col min="3" max="3" width="22.28515625" style="376" customWidth="1"/>
    <col min="4" max="4" width="23.5703125" style="376" customWidth="1"/>
    <col min="5" max="5" width="22.5703125" style="376" customWidth="1"/>
    <col min="6" max="6" width="23.140625" style="376" customWidth="1"/>
    <col min="7" max="16384" width="9.140625" style="75"/>
  </cols>
  <sheetData>
    <row r="1" spans="1:6" ht="20.25" customHeight="1">
      <c r="F1" s="377" t="s">
        <v>548</v>
      </c>
    </row>
    <row r="2" spans="1:6">
      <c r="A2" s="1548" t="s">
        <v>699</v>
      </c>
      <c r="B2" s="1548"/>
      <c r="C2" s="1548"/>
      <c r="D2" s="1548"/>
      <c r="E2" s="1548"/>
      <c r="F2" s="1548"/>
    </row>
    <row r="3" spans="1:6" ht="12.75" customHeight="1">
      <c r="A3" s="378"/>
      <c r="B3" s="378"/>
      <c r="C3" s="378"/>
      <c r="D3" s="378"/>
      <c r="E3" s="378"/>
      <c r="F3" s="378"/>
    </row>
    <row r="4" spans="1:6">
      <c r="A4" s="1551" t="s">
        <v>0</v>
      </c>
      <c r="B4" s="1568"/>
      <c r="C4" s="1571" t="s">
        <v>98</v>
      </c>
      <c r="D4" s="1572"/>
      <c r="E4" s="1572"/>
      <c r="F4" s="1572"/>
    </row>
    <row r="5" spans="1:6" ht="80.25" customHeight="1">
      <c r="A5" s="1569"/>
      <c r="B5" s="1570"/>
      <c r="C5" s="428" t="s">
        <v>99</v>
      </c>
      <c r="D5" s="428" t="s">
        <v>100</v>
      </c>
      <c r="E5" s="428" t="s">
        <v>101</v>
      </c>
      <c r="F5" s="428" t="s">
        <v>102</v>
      </c>
    </row>
    <row r="6" spans="1:6" ht="19.5" thickBot="1">
      <c r="A6" s="1557">
        <v>1</v>
      </c>
      <c r="B6" s="1558"/>
      <c r="C6" s="429">
        <v>2</v>
      </c>
      <c r="D6" s="430">
        <v>3</v>
      </c>
      <c r="E6" s="430">
        <v>4</v>
      </c>
      <c r="F6" s="430">
        <v>5</v>
      </c>
    </row>
    <row r="7" spans="1:6" ht="24.75" customHeight="1">
      <c r="A7" s="1562" t="s">
        <v>700</v>
      </c>
      <c r="B7" s="1563"/>
      <c r="C7" s="431"/>
      <c r="D7" s="432"/>
      <c r="E7" s="432"/>
      <c r="F7" s="433"/>
    </row>
    <row r="8" spans="1:6" ht="18.75" customHeight="1">
      <c r="A8" s="1562" t="s">
        <v>701</v>
      </c>
      <c r="B8" s="1563"/>
      <c r="C8" s="434"/>
      <c r="D8" s="435"/>
      <c r="E8" s="435"/>
      <c r="F8" s="436"/>
    </row>
    <row r="9" spans="1:6" ht="21" customHeight="1">
      <c r="A9" s="1562" t="s">
        <v>702</v>
      </c>
      <c r="B9" s="1563"/>
      <c r="C9" s="434"/>
      <c r="D9" s="435"/>
      <c r="E9" s="435"/>
      <c r="F9" s="436"/>
    </row>
    <row r="10" spans="1:6" ht="23.25" customHeight="1">
      <c r="A10" s="1562" t="s">
        <v>703</v>
      </c>
      <c r="B10" s="1563"/>
      <c r="C10" s="437"/>
      <c r="D10" s="438"/>
      <c r="E10" s="438"/>
      <c r="F10" s="439"/>
    </row>
    <row r="11" spans="1:6" ht="23.25" customHeight="1" thickBot="1">
      <c r="A11" s="1562" t="s">
        <v>704</v>
      </c>
      <c r="B11" s="1563"/>
      <c r="C11" s="440"/>
      <c r="D11" s="441"/>
      <c r="E11" s="441"/>
      <c r="F11" s="442"/>
    </row>
    <row r="12" spans="1:6" ht="14.25" customHeight="1"/>
    <row r="13" spans="1:6" ht="18.75" customHeight="1">
      <c r="A13" s="1548" t="s">
        <v>705</v>
      </c>
      <c r="B13" s="1548"/>
      <c r="C13" s="1548"/>
      <c r="D13" s="1548"/>
      <c r="E13" s="1548"/>
      <c r="F13" s="1548"/>
    </row>
    <row r="14" spans="1:6" ht="3.75" customHeight="1">
      <c r="A14" s="379"/>
      <c r="B14" s="379"/>
      <c r="C14" s="379"/>
      <c r="D14" s="379"/>
      <c r="E14" s="379"/>
      <c r="F14" s="379"/>
    </row>
    <row r="15" spans="1:6" ht="28.5" customHeight="1">
      <c r="A15" s="1549" t="s">
        <v>0</v>
      </c>
      <c r="B15" s="1551" t="s">
        <v>1</v>
      </c>
      <c r="C15" s="1557" t="s">
        <v>706</v>
      </c>
      <c r="D15" s="1602"/>
      <c r="E15" s="1602"/>
      <c r="F15" s="1602"/>
    </row>
    <row r="16" spans="1:6" ht="75">
      <c r="A16" s="1550"/>
      <c r="B16" s="1552"/>
      <c r="C16" s="380" t="s">
        <v>99</v>
      </c>
      <c r="D16" s="380" t="s">
        <v>100</v>
      </c>
      <c r="E16" s="380" t="s">
        <v>101</v>
      </c>
      <c r="F16" s="380" t="s">
        <v>102</v>
      </c>
    </row>
    <row r="17" spans="1:6" ht="19.5" thickBot="1">
      <c r="A17" s="443">
        <v>1</v>
      </c>
      <c r="B17" s="383">
        <v>2</v>
      </c>
      <c r="C17" s="383">
        <v>3</v>
      </c>
      <c r="D17" s="384">
        <v>4</v>
      </c>
      <c r="E17" s="385">
        <v>5</v>
      </c>
      <c r="F17" s="387">
        <v>6</v>
      </c>
    </row>
    <row r="18" spans="1:6" ht="37.5">
      <c r="A18" s="444" t="s">
        <v>707</v>
      </c>
      <c r="B18" s="390" t="s">
        <v>124</v>
      </c>
      <c r="C18" s="391"/>
      <c r="D18" s="391"/>
      <c r="E18" s="391"/>
      <c r="F18" s="393"/>
    </row>
    <row r="19" spans="1:6">
      <c r="A19" s="395" t="s">
        <v>708</v>
      </c>
      <c r="B19" s="396"/>
      <c r="C19" s="397"/>
      <c r="D19" s="398"/>
      <c r="E19" s="397"/>
      <c r="F19" s="400"/>
    </row>
    <row r="20" spans="1:6">
      <c r="A20" s="395"/>
      <c r="B20" s="396" t="s">
        <v>138</v>
      </c>
      <c r="C20" s="397"/>
      <c r="D20" s="397"/>
      <c r="E20" s="397"/>
      <c r="F20" s="400"/>
    </row>
    <row r="21" spans="1:6">
      <c r="A21" s="445"/>
      <c r="B21" s="396" t="s">
        <v>139</v>
      </c>
      <c r="C21" s="397"/>
      <c r="D21" s="398"/>
      <c r="E21" s="397"/>
      <c r="F21" s="400"/>
    </row>
    <row r="22" spans="1:6" ht="37.5">
      <c r="A22" s="444" t="s">
        <v>709</v>
      </c>
      <c r="B22" s="446" t="s">
        <v>130</v>
      </c>
      <c r="C22" s="447"/>
      <c r="D22" s="448"/>
      <c r="E22" s="447"/>
      <c r="F22" s="449"/>
    </row>
    <row r="23" spans="1:6">
      <c r="A23" s="395" t="s">
        <v>3</v>
      </c>
      <c r="B23" s="446"/>
      <c r="C23" s="447"/>
      <c r="D23" s="448"/>
      <c r="E23" s="447"/>
      <c r="F23" s="449"/>
    </row>
    <row r="24" spans="1:6" ht="40.5" customHeight="1">
      <c r="A24" s="395" t="s">
        <v>710</v>
      </c>
      <c r="B24" s="446" t="s">
        <v>711</v>
      </c>
      <c r="C24" s="447"/>
      <c r="D24" s="448"/>
      <c r="E24" s="447"/>
      <c r="F24" s="449"/>
    </row>
    <row r="25" spans="1:6">
      <c r="A25" s="450" t="s">
        <v>708</v>
      </c>
      <c r="B25" s="446"/>
      <c r="C25" s="447"/>
      <c r="D25" s="448"/>
      <c r="E25" s="447"/>
      <c r="F25" s="449"/>
    </row>
    <row r="26" spans="1:6">
      <c r="A26" s="395"/>
      <c r="B26" s="446"/>
      <c r="C26" s="447"/>
      <c r="D26" s="448"/>
      <c r="E26" s="447"/>
      <c r="F26" s="449"/>
    </row>
    <row r="27" spans="1:6">
      <c r="A27" s="395"/>
      <c r="B27" s="396"/>
      <c r="C27" s="397"/>
      <c r="D27" s="398"/>
      <c r="E27" s="397"/>
      <c r="F27" s="400"/>
    </row>
    <row r="28" spans="1:6" ht="65.25" customHeight="1">
      <c r="A28" s="395" t="s">
        <v>712</v>
      </c>
      <c r="B28" s="446" t="s">
        <v>713</v>
      </c>
      <c r="C28" s="447"/>
      <c r="D28" s="448"/>
      <c r="E28" s="447"/>
      <c r="F28" s="449"/>
    </row>
    <row r="29" spans="1:6">
      <c r="A29" s="450" t="s">
        <v>708</v>
      </c>
      <c r="B29" s="446"/>
      <c r="C29" s="447"/>
      <c r="D29" s="448"/>
      <c r="E29" s="447"/>
      <c r="F29" s="449"/>
    </row>
    <row r="30" spans="1:6">
      <c r="A30" s="395"/>
      <c r="B30" s="446" t="s">
        <v>714</v>
      </c>
      <c r="C30" s="447"/>
      <c r="D30" s="448"/>
      <c r="E30" s="447"/>
      <c r="F30" s="449"/>
    </row>
    <row r="31" spans="1:6">
      <c r="A31" s="395"/>
      <c r="B31" s="446" t="s">
        <v>715</v>
      </c>
      <c r="C31" s="447"/>
      <c r="D31" s="448"/>
      <c r="E31" s="447"/>
      <c r="F31" s="449"/>
    </row>
    <row r="32" spans="1:6" ht="37.5">
      <c r="A32" s="389" t="s">
        <v>716</v>
      </c>
      <c r="B32" s="446" t="s">
        <v>717</v>
      </c>
      <c r="C32" s="447"/>
      <c r="D32" s="448"/>
      <c r="E32" s="447"/>
      <c r="F32" s="449"/>
    </row>
    <row r="33" spans="1:6">
      <c r="A33" s="395" t="s">
        <v>708</v>
      </c>
      <c r="B33" s="446"/>
      <c r="C33" s="447"/>
      <c r="D33" s="448"/>
      <c r="E33" s="447"/>
      <c r="F33" s="449"/>
    </row>
    <row r="34" spans="1:6">
      <c r="A34" s="451"/>
      <c r="B34" s="446" t="s">
        <v>718</v>
      </c>
      <c r="C34" s="447"/>
      <c r="D34" s="448"/>
      <c r="E34" s="447"/>
      <c r="F34" s="449"/>
    </row>
    <row r="35" spans="1:6">
      <c r="A35" s="451"/>
      <c r="B35" s="446" t="s">
        <v>719</v>
      </c>
      <c r="C35" s="447"/>
      <c r="D35" s="448"/>
      <c r="E35" s="447"/>
      <c r="F35" s="449"/>
    </row>
    <row r="36" spans="1:6" ht="37.5">
      <c r="A36" s="389" t="s">
        <v>720</v>
      </c>
      <c r="B36" s="446" t="s">
        <v>721</v>
      </c>
      <c r="C36" s="447"/>
      <c r="D36" s="448"/>
      <c r="E36" s="447"/>
      <c r="F36" s="449"/>
    </row>
    <row r="37" spans="1:6">
      <c r="A37" s="395" t="s">
        <v>708</v>
      </c>
      <c r="B37" s="446"/>
      <c r="C37" s="447"/>
      <c r="D37" s="448"/>
      <c r="E37" s="447"/>
      <c r="F37" s="449"/>
    </row>
    <row r="38" spans="1:6">
      <c r="A38" s="451"/>
      <c r="B38" s="446" t="s">
        <v>722</v>
      </c>
      <c r="C38" s="447"/>
      <c r="D38" s="448"/>
      <c r="E38" s="447"/>
      <c r="F38" s="449"/>
    </row>
    <row r="39" spans="1:6">
      <c r="A39" s="451"/>
      <c r="B39" s="446" t="s">
        <v>723</v>
      </c>
      <c r="C39" s="447"/>
      <c r="D39" s="448"/>
      <c r="E39" s="447"/>
      <c r="F39" s="449"/>
    </row>
    <row r="40" spans="1:6">
      <c r="A40" s="389" t="s">
        <v>724</v>
      </c>
      <c r="B40" s="446" t="s">
        <v>725</v>
      </c>
      <c r="C40" s="447"/>
      <c r="D40" s="448"/>
      <c r="E40" s="447"/>
      <c r="F40" s="449"/>
    </row>
    <row r="41" spans="1:6">
      <c r="A41" s="395" t="s">
        <v>708</v>
      </c>
      <c r="B41" s="446"/>
      <c r="C41" s="447"/>
      <c r="D41" s="448"/>
      <c r="E41" s="447"/>
      <c r="F41" s="449"/>
    </row>
    <row r="42" spans="1:6" ht="19.5" thickBot="1">
      <c r="A42" s="402"/>
      <c r="B42" s="403"/>
      <c r="C42" s="404"/>
      <c r="D42" s="405"/>
      <c r="E42" s="404"/>
      <c r="F42" s="407"/>
    </row>
    <row r="43" spans="1:6">
      <c r="A43" s="409"/>
      <c r="B43" s="410"/>
      <c r="C43" s="411"/>
      <c r="D43" s="411"/>
      <c r="E43" s="411"/>
      <c r="F43" s="413"/>
    </row>
    <row r="44" spans="1:6">
      <c r="A44" s="416"/>
      <c r="B44" s="416"/>
      <c r="C44" s="416"/>
      <c r="D44" s="417"/>
      <c r="E44" s="418"/>
      <c r="F44" s="418"/>
    </row>
  </sheetData>
  <mergeCells count="13">
    <mergeCell ref="A8:B8"/>
    <mergeCell ref="A2:F2"/>
    <mergeCell ref="A4:B5"/>
    <mergeCell ref="C4:F4"/>
    <mergeCell ref="A6:B6"/>
    <mergeCell ref="A7:B7"/>
    <mergeCell ref="A9:B9"/>
    <mergeCell ref="A10:B10"/>
    <mergeCell ref="A11:B11"/>
    <mergeCell ref="A13:F13"/>
    <mergeCell ref="A15:A16"/>
    <mergeCell ref="B15:B16"/>
    <mergeCell ref="C15:F15"/>
  </mergeCells>
  <pageMargins left="0.70866141732283472" right="0.51181102362204722" top="0.55118110236220474" bottom="0.55118110236220474" header="0.31496062992125984" footer="0"/>
  <pageSetup paperSize="9" scale="72" orientation="landscape" r:id="rId1"/>
  <rowBreaks count="1" manualBreakCount="1">
    <brk id="27" max="16383" man="1"/>
  </rowBreaks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2"/>
  <sheetViews>
    <sheetView showGridLines="0" view="pageBreakPreview" zoomScale="85" zoomScaleNormal="100" zoomScaleSheetLayoutView="85" workbookViewId="0">
      <selection sqref="A1:G41"/>
    </sheetView>
  </sheetViews>
  <sheetFormatPr defaultRowHeight="15"/>
  <cols>
    <col min="1" max="1" width="7.5703125" style="6" customWidth="1"/>
    <col min="2" max="2" width="49.140625" style="6" customWidth="1"/>
    <col min="3" max="3" width="13.7109375" style="6" customWidth="1"/>
    <col min="4" max="4" width="20" style="6" customWidth="1"/>
    <col min="5" max="5" width="18.28515625" style="6" customWidth="1"/>
    <col min="6" max="6" width="17.7109375" style="6" customWidth="1"/>
    <col min="7" max="7" width="22.140625" style="6" customWidth="1"/>
    <col min="8" max="16384" width="9.140625" style="6"/>
  </cols>
  <sheetData>
    <row r="2" spans="1:7" s="452" customFormat="1" ht="25.5" customHeight="1">
      <c r="A2" s="1653" t="s">
        <v>726</v>
      </c>
      <c r="B2" s="1653"/>
      <c r="C2" s="1653"/>
      <c r="D2" s="1653"/>
      <c r="E2" s="1653"/>
      <c r="F2" s="1653"/>
      <c r="G2" s="1653"/>
    </row>
    <row r="3" spans="1:7" s="452" customFormat="1" ht="25.5" customHeight="1">
      <c r="A3" s="1654"/>
      <c r="B3" s="1655"/>
      <c r="C3" s="1158" t="s">
        <v>1</v>
      </c>
      <c r="D3" s="1160" t="s">
        <v>152</v>
      </c>
      <c r="E3" s="1162"/>
      <c r="F3" s="1162"/>
      <c r="G3" s="1162"/>
    </row>
    <row r="4" spans="1:7" s="452" customFormat="1" ht="66" customHeight="1">
      <c r="A4" s="1656"/>
      <c r="B4" s="1657"/>
      <c r="C4" s="1658"/>
      <c r="D4" s="729" t="s">
        <v>1059</v>
      </c>
      <c r="E4" s="729" t="s">
        <v>1069</v>
      </c>
      <c r="F4" s="692" t="s">
        <v>302</v>
      </c>
      <c r="G4" s="692" t="s">
        <v>303</v>
      </c>
    </row>
    <row r="5" spans="1:7" s="452" customFormat="1" ht="16.5">
      <c r="A5" s="1163" t="s">
        <v>727</v>
      </c>
      <c r="B5" s="1643"/>
      <c r="C5" s="695"/>
      <c r="D5" s="709">
        <f>'1.1 ГЗ бюджет'!E116+'1.2 ОМС'!E116+'1.4 Платные'!E111</f>
        <v>2645000</v>
      </c>
      <c r="E5" s="696"/>
      <c r="F5" s="696"/>
      <c r="G5" s="696"/>
    </row>
    <row r="6" spans="1:7" ht="34.5" customHeight="1">
      <c r="A6" s="1163" t="s">
        <v>728</v>
      </c>
      <c r="B6" s="1643"/>
      <c r="C6" s="695"/>
      <c r="D6" s="696"/>
      <c r="E6" s="696"/>
      <c r="F6" s="696"/>
      <c r="G6" s="696"/>
    </row>
    <row r="7" spans="1:7" ht="35.25" customHeight="1">
      <c r="A7" s="1163" t="s">
        <v>729</v>
      </c>
      <c r="B7" s="1643"/>
      <c r="C7" s="695"/>
      <c r="D7" s="696"/>
      <c r="E7" s="696"/>
      <c r="F7" s="696"/>
      <c r="G7" s="696"/>
    </row>
    <row r="8" spans="1:7" ht="16.5">
      <c r="A8" s="699"/>
      <c r="B8" s="699"/>
      <c r="C8" s="699"/>
      <c r="D8" s="699"/>
      <c r="E8" s="700"/>
      <c r="F8" s="701"/>
      <c r="G8" s="701"/>
    </row>
    <row r="9" spans="1:7" ht="16.5">
      <c r="A9" s="702"/>
      <c r="B9" s="703"/>
      <c r="C9" s="703"/>
      <c r="D9" s="703"/>
      <c r="E9" s="704"/>
      <c r="F9" s="701"/>
      <c r="G9" s="701"/>
    </row>
    <row r="10" spans="1:7" ht="16.5">
      <c r="A10" s="1642" t="s">
        <v>1084</v>
      </c>
      <c r="B10" s="1642"/>
      <c r="C10" s="1642"/>
      <c r="D10" s="1642"/>
      <c r="E10" s="1642"/>
      <c r="F10" s="1642"/>
      <c r="G10" s="1642"/>
    </row>
    <row r="11" spans="1:7" ht="16.5">
      <c r="A11" s="705"/>
      <c r="B11" s="705"/>
      <c r="C11" s="705"/>
      <c r="D11" s="705"/>
      <c r="E11" s="706"/>
      <c r="F11" s="706"/>
      <c r="G11" s="706"/>
    </row>
    <row r="12" spans="1:7" ht="33">
      <c r="A12" s="683" t="s">
        <v>309</v>
      </c>
      <c r="B12" s="1163" t="s">
        <v>553</v>
      </c>
      <c r="C12" s="1643"/>
      <c r="D12" s="1163" t="s">
        <v>730</v>
      </c>
      <c r="E12" s="1643"/>
      <c r="F12" s="1163" t="s">
        <v>731</v>
      </c>
      <c r="G12" s="1643"/>
    </row>
    <row r="13" spans="1:7" ht="15.75">
      <c r="A13" s="682">
        <v>1</v>
      </c>
      <c r="B13" s="1620">
        <v>2</v>
      </c>
      <c r="C13" s="1621"/>
      <c r="D13" s="1620">
        <v>3</v>
      </c>
      <c r="E13" s="1621"/>
      <c r="F13" s="1620">
        <v>4</v>
      </c>
      <c r="G13" s="1621"/>
    </row>
    <row r="14" spans="1:7" ht="31.5" customHeight="1">
      <c r="A14" s="682"/>
      <c r="B14" s="1622" t="s">
        <v>732</v>
      </c>
      <c r="C14" s="1623"/>
      <c r="D14" s="1620" t="s">
        <v>54</v>
      </c>
      <c r="E14" s="1621"/>
      <c r="F14" s="1659">
        <v>75814</v>
      </c>
      <c r="G14" s="1659"/>
    </row>
    <row r="15" spans="1:7" ht="15.75" customHeight="1">
      <c r="A15" s="707"/>
      <c r="B15" s="1632" t="s">
        <v>128</v>
      </c>
      <c r="C15" s="1633"/>
      <c r="D15" s="1652"/>
      <c r="E15" s="1627"/>
      <c r="F15" s="1647"/>
      <c r="G15" s="1648"/>
    </row>
    <row r="16" spans="1:7" ht="15.75" customHeight="1">
      <c r="A16" s="708"/>
      <c r="B16" s="1634"/>
      <c r="C16" s="1635"/>
      <c r="D16" s="1628"/>
      <c r="E16" s="1629"/>
      <c r="F16" s="1649"/>
      <c r="G16" s="1650"/>
    </row>
    <row r="17" spans="1:7" ht="40.5" customHeight="1">
      <c r="A17" s="682"/>
      <c r="B17" s="1620" t="s">
        <v>1087</v>
      </c>
      <c r="C17" s="1621"/>
      <c r="D17" s="1620"/>
      <c r="E17" s="1621"/>
      <c r="F17" s="1662">
        <v>2000000</v>
      </c>
      <c r="G17" s="1663"/>
    </row>
    <row r="18" spans="1:7" ht="31.5" customHeight="1">
      <c r="A18" s="682"/>
      <c r="B18" s="1622" t="s">
        <v>733</v>
      </c>
      <c r="C18" s="1623"/>
      <c r="D18" s="1620" t="s">
        <v>54</v>
      </c>
      <c r="E18" s="1621"/>
      <c r="F18" s="1662">
        <v>348859.95</v>
      </c>
      <c r="G18" s="1663"/>
    </row>
    <row r="19" spans="1:7" ht="15.75" customHeight="1">
      <c r="A19" s="707"/>
      <c r="B19" s="1624" t="s">
        <v>3</v>
      </c>
      <c r="C19" s="1625"/>
      <c r="D19" s="1626"/>
      <c r="E19" s="1627"/>
      <c r="F19" s="1664">
        <v>348859.95</v>
      </c>
      <c r="G19" s="1665"/>
    </row>
    <row r="20" spans="1:7" ht="31.5" customHeight="1">
      <c r="A20" s="708"/>
      <c r="B20" s="1630" t="s">
        <v>734</v>
      </c>
      <c r="C20" s="1631"/>
      <c r="D20" s="1628"/>
      <c r="E20" s="1629"/>
      <c r="F20" s="1666"/>
      <c r="G20" s="1667"/>
    </row>
    <row r="21" spans="1:7" ht="16.5">
      <c r="A21" s="708"/>
      <c r="B21" s="1644" t="s">
        <v>1034</v>
      </c>
      <c r="C21" s="1644"/>
      <c r="D21" s="1620"/>
      <c r="E21" s="1621"/>
      <c r="F21" s="1651">
        <f>F22+F23</f>
        <v>220326.05</v>
      </c>
      <c r="G21" s="1651"/>
    </row>
    <row r="22" spans="1:7" ht="16.5">
      <c r="A22" s="708"/>
      <c r="B22" s="1644" t="s">
        <v>1035</v>
      </c>
      <c r="C22" s="1644"/>
      <c r="D22" s="1645"/>
      <c r="E22" s="1621"/>
      <c r="F22" s="1646">
        <v>42326.05</v>
      </c>
      <c r="G22" s="1646"/>
    </row>
    <row r="23" spans="1:7" ht="16.5">
      <c r="A23" s="682"/>
      <c r="B23" s="1644" t="s">
        <v>1036</v>
      </c>
      <c r="C23" s="1644"/>
      <c r="D23" s="1620"/>
      <c r="E23" s="1621"/>
      <c r="F23" s="1646">
        <v>178000</v>
      </c>
      <c r="G23" s="1646"/>
    </row>
    <row r="24" spans="1:7" ht="16.5">
      <c r="A24" s="695"/>
      <c r="B24" s="1636" t="s">
        <v>117</v>
      </c>
      <c r="C24" s="1637"/>
      <c r="D24" s="1638" t="s">
        <v>54</v>
      </c>
      <c r="E24" s="1639"/>
      <c r="F24" s="1640">
        <f>F14+F18+F21+F17</f>
        <v>2645000</v>
      </c>
      <c r="G24" s="1641"/>
    </row>
    <row r="25" spans="1:7" ht="16.5">
      <c r="A25" s="706"/>
      <c r="B25" s="706"/>
      <c r="C25" s="706"/>
      <c r="D25" s="706"/>
      <c r="E25" s="706"/>
      <c r="F25" s="744"/>
      <c r="G25" s="706"/>
    </row>
    <row r="26" spans="1:7" ht="16.5">
      <c r="A26" s="1642" t="s">
        <v>735</v>
      </c>
      <c r="B26" s="1642"/>
      <c r="C26" s="1642"/>
      <c r="D26" s="1642"/>
      <c r="E26" s="1642"/>
      <c r="F26" s="1642"/>
      <c r="G26" s="1642"/>
    </row>
    <row r="27" spans="1:7" ht="16.5">
      <c r="A27" s="705"/>
      <c r="B27" s="705"/>
      <c r="C27" s="705"/>
      <c r="D27" s="705"/>
      <c r="E27" s="706"/>
      <c r="F27" s="706"/>
      <c r="G27" s="706"/>
    </row>
    <row r="28" spans="1:7" ht="33">
      <c r="A28" s="683" t="s">
        <v>309</v>
      </c>
      <c r="B28" s="1163" t="s">
        <v>553</v>
      </c>
      <c r="C28" s="1643"/>
      <c r="D28" s="1163" t="s">
        <v>730</v>
      </c>
      <c r="E28" s="1643"/>
      <c r="F28" s="1163" t="s">
        <v>731</v>
      </c>
      <c r="G28" s="1643"/>
    </row>
    <row r="29" spans="1:7" ht="15.75">
      <c r="A29" s="682">
        <v>1</v>
      </c>
      <c r="B29" s="1620">
        <v>2</v>
      </c>
      <c r="C29" s="1621"/>
      <c r="D29" s="1620">
        <v>3</v>
      </c>
      <c r="E29" s="1621"/>
      <c r="F29" s="1620">
        <v>4</v>
      </c>
      <c r="G29" s="1621"/>
    </row>
    <row r="30" spans="1:7" ht="15.75">
      <c r="A30" s="682"/>
      <c r="B30" s="1622" t="s">
        <v>732</v>
      </c>
      <c r="C30" s="1623"/>
      <c r="D30" s="1620" t="s">
        <v>54</v>
      </c>
      <c r="E30" s="1621"/>
      <c r="F30" s="1620"/>
      <c r="G30" s="1621"/>
    </row>
    <row r="31" spans="1:7" ht="15.75">
      <c r="A31" s="707"/>
      <c r="B31" s="1632" t="s">
        <v>128</v>
      </c>
      <c r="C31" s="1633"/>
      <c r="D31" s="1626"/>
      <c r="E31" s="1627"/>
      <c r="F31" s="1626"/>
      <c r="G31" s="1627"/>
    </row>
    <row r="32" spans="1:7" ht="15.75">
      <c r="A32" s="708"/>
      <c r="B32" s="1634"/>
      <c r="C32" s="1635"/>
      <c r="D32" s="1628"/>
      <c r="E32" s="1629"/>
      <c r="F32" s="1628"/>
      <c r="G32" s="1629"/>
    </row>
    <row r="33" spans="1:7" ht="15.75">
      <c r="A33" s="682"/>
      <c r="B33" s="1620"/>
      <c r="C33" s="1621"/>
      <c r="D33" s="1620"/>
      <c r="E33" s="1621"/>
      <c r="F33" s="1620"/>
      <c r="G33" s="1621"/>
    </row>
    <row r="34" spans="1:7" ht="33.75" customHeight="1">
      <c r="A34" s="682"/>
      <c r="B34" s="1622" t="s">
        <v>733</v>
      </c>
      <c r="C34" s="1623"/>
      <c r="D34" s="1620" t="s">
        <v>54</v>
      </c>
      <c r="E34" s="1621"/>
      <c r="F34" s="1620"/>
      <c r="G34" s="1621"/>
    </row>
    <row r="35" spans="1:7" ht="15.75">
      <c r="A35" s="707"/>
      <c r="B35" s="1624" t="s">
        <v>3</v>
      </c>
      <c r="C35" s="1625"/>
      <c r="D35" s="1626"/>
      <c r="E35" s="1627"/>
      <c r="F35" s="1626"/>
      <c r="G35" s="1627"/>
    </row>
    <row r="36" spans="1:7" ht="15.75">
      <c r="A36" s="708"/>
      <c r="B36" s="1630" t="s">
        <v>734</v>
      </c>
      <c r="C36" s="1631"/>
      <c r="D36" s="1628"/>
      <c r="E36" s="1629"/>
      <c r="F36" s="1628"/>
      <c r="G36" s="1629"/>
    </row>
    <row r="37" spans="1:7" ht="15.75">
      <c r="A37" s="708"/>
      <c r="B37" s="1620"/>
      <c r="C37" s="1621"/>
      <c r="D37" s="1620"/>
      <c r="E37" s="1621"/>
      <c r="F37" s="1620"/>
      <c r="G37" s="1621"/>
    </row>
    <row r="38" spans="1:7" ht="15.75">
      <c r="A38" s="708"/>
      <c r="B38" s="1620"/>
      <c r="C38" s="1621"/>
      <c r="D38" s="1620"/>
      <c r="E38" s="1621"/>
      <c r="F38" s="1620"/>
      <c r="G38" s="1621"/>
    </row>
    <row r="39" spans="1:7" ht="15.75">
      <c r="A39" s="682"/>
      <c r="B39" s="1620"/>
      <c r="C39" s="1621"/>
      <c r="D39" s="1620"/>
      <c r="E39" s="1621"/>
      <c r="F39" s="1620"/>
      <c r="G39" s="1621"/>
    </row>
    <row r="40" spans="1:7" ht="15.75">
      <c r="A40" s="12"/>
      <c r="B40" s="1492" t="s">
        <v>117</v>
      </c>
      <c r="C40" s="1494"/>
      <c r="D40" s="1382" t="s">
        <v>54</v>
      </c>
      <c r="E40" s="1394"/>
      <c r="F40" s="1419"/>
      <c r="G40" s="1607"/>
    </row>
    <row r="42" spans="1:7" ht="15.75">
      <c r="A42" s="1618" t="s">
        <v>736</v>
      </c>
      <c r="B42" s="1618"/>
      <c r="C42" s="1618"/>
      <c r="D42" s="1618"/>
      <c r="E42" s="1618"/>
      <c r="F42" s="1618"/>
      <c r="G42" s="1618"/>
    </row>
    <row r="43" spans="1:7" ht="15.75">
      <c r="A43" s="7"/>
      <c r="B43" s="7"/>
      <c r="C43" s="7"/>
      <c r="D43" s="7"/>
    </row>
    <row r="44" spans="1:7" ht="31.5">
      <c r="A44" s="184" t="s">
        <v>309</v>
      </c>
      <c r="B44" s="1459" t="s">
        <v>553</v>
      </c>
      <c r="C44" s="1619"/>
      <c r="D44" s="1459" t="s">
        <v>730</v>
      </c>
      <c r="E44" s="1619"/>
      <c r="F44" s="1459" t="s">
        <v>731</v>
      </c>
      <c r="G44" s="1619"/>
    </row>
    <row r="45" spans="1:7" ht="15.75">
      <c r="A45" s="273">
        <v>1</v>
      </c>
      <c r="B45" s="1388">
        <v>2</v>
      </c>
      <c r="C45" s="1393"/>
      <c r="D45" s="1388">
        <v>3</v>
      </c>
      <c r="E45" s="1393"/>
      <c r="F45" s="1388">
        <v>4</v>
      </c>
      <c r="G45" s="1393"/>
    </row>
    <row r="46" spans="1:7" ht="15.75">
      <c r="A46" s="273"/>
      <c r="B46" s="1498" t="s">
        <v>732</v>
      </c>
      <c r="C46" s="1500"/>
      <c r="D46" s="1388" t="s">
        <v>54</v>
      </c>
      <c r="E46" s="1393"/>
      <c r="F46" s="1388"/>
      <c r="G46" s="1393"/>
    </row>
    <row r="47" spans="1:7" ht="15.75">
      <c r="A47" s="453"/>
      <c r="B47" s="1614" t="s">
        <v>128</v>
      </c>
      <c r="C47" s="1615"/>
      <c r="D47" s="1395"/>
      <c r="E47" s="1610"/>
      <c r="F47" s="1395"/>
      <c r="G47" s="1610"/>
    </row>
    <row r="48" spans="1:7" ht="15.75">
      <c r="A48" s="8"/>
      <c r="B48" s="1616"/>
      <c r="C48" s="1617"/>
      <c r="D48" s="1396"/>
      <c r="E48" s="1611"/>
      <c r="F48" s="1396"/>
      <c r="G48" s="1611"/>
    </row>
    <row r="49" spans="1:7" ht="15.75">
      <c r="A49" s="273"/>
      <c r="B49" s="1388"/>
      <c r="C49" s="1393"/>
      <c r="D49" s="1388"/>
      <c r="E49" s="1393"/>
      <c r="F49" s="1388"/>
      <c r="G49" s="1393"/>
    </row>
    <row r="50" spans="1:7" ht="32.25" customHeight="1">
      <c r="A50" s="273"/>
      <c r="B50" s="1498" t="s">
        <v>733</v>
      </c>
      <c r="C50" s="1500"/>
      <c r="D50" s="1388" t="s">
        <v>54</v>
      </c>
      <c r="E50" s="1393"/>
      <c r="F50" s="1388"/>
      <c r="G50" s="1393"/>
    </row>
    <row r="51" spans="1:7" ht="15.75">
      <c r="A51" s="453"/>
      <c r="B51" s="1608" t="s">
        <v>3</v>
      </c>
      <c r="C51" s="1609"/>
      <c r="D51" s="1395"/>
      <c r="E51" s="1610"/>
      <c r="F51" s="1395"/>
      <c r="G51" s="1610"/>
    </row>
    <row r="52" spans="1:7" ht="15.75">
      <c r="A52" s="8"/>
      <c r="B52" s="1612" t="s">
        <v>734</v>
      </c>
      <c r="C52" s="1613"/>
      <c r="D52" s="1396"/>
      <c r="E52" s="1611"/>
      <c r="F52" s="1396"/>
      <c r="G52" s="1611"/>
    </row>
    <row r="53" spans="1:7" ht="15.75">
      <c r="A53" s="8"/>
      <c r="B53" s="1388"/>
      <c r="C53" s="1393"/>
      <c r="D53" s="1388"/>
      <c r="E53" s="1393"/>
      <c r="F53" s="1388"/>
      <c r="G53" s="1393"/>
    </row>
    <row r="54" spans="1:7" ht="15.75">
      <c r="A54" s="8"/>
      <c r="B54" s="1388"/>
      <c r="C54" s="1393"/>
      <c r="D54" s="1388"/>
      <c r="E54" s="1393"/>
      <c r="F54" s="1388"/>
      <c r="G54" s="1393"/>
    </row>
    <row r="55" spans="1:7" ht="15.75">
      <c r="A55" s="273"/>
      <c r="B55" s="1388"/>
      <c r="C55" s="1393"/>
      <c r="D55" s="1388"/>
      <c r="E55" s="1393"/>
      <c r="F55" s="1388"/>
      <c r="G55" s="1393"/>
    </row>
    <row r="56" spans="1:7" ht="15.75">
      <c r="A56" s="12"/>
      <c r="B56" s="1492" t="s">
        <v>117</v>
      </c>
      <c r="C56" s="1494"/>
      <c r="D56" s="1382" t="s">
        <v>54</v>
      </c>
      <c r="E56" s="1394"/>
      <c r="F56" s="1419"/>
      <c r="G56" s="1607"/>
    </row>
    <row r="58" spans="1:7" ht="15.75">
      <c r="A58" s="1618" t="s">
        <v>737</v>
      </c>
      <c r="B58" s="1618"/>
      <c r="C58" s="1618"/>
      <c r="D58" s="1618"/>
      <c r="E58" s="1618"/>
      <c r="F58" s="1618"/>
      <c r="G58" s="1618"/>
    </row>
    <row r="59" spans="1:7" ht="15.75">
      <c r="A59" s="7"/>
      <c r="B59" s="7"/>
      <c r="C59" s="7"/>
      <c r="D59" s="7"/>
    </row>
    <row r="60" spans="1:7" ht="31.5">
      <c r="A60" s="184" t="s">
        <v>309</v>
      </c>
      <c r="B60" s="1459" t="s">
        <v>553</v>
      </c>
      <c r="C60" s="1619"/>
      <c r="D60" s="1459" t="s">
        <v>730</v>
      </c>
      <c r="E60" s="1619"/>
      <c r="F60" s="1459" t="s">
        <v>731</v>
      </c>
      <c r="G60" s="1619"/>
    </row>
    <row r="61" spans="1:7" ht="15.75">
      <c r="A61" s="273">
        <v>1</v>
      </c>
      <c r="B61" s="1388">
        <v>2</v>
      </c>
      <c r="C61" s="1393"/>
      <c r="D61" s="1388">
        <v>3</v>
      </c>
      <c r="E61" s="1393"/>
      <c r="F61" s="1388">
        <v>4</v>
      </c>
      <c r="G61" s="1393"/>
    </row>
    <row r="62" spans="1:7" ht="15.75">
      <c r="A62" s="273"/>
      <c r="B62" s="1498" t="s">
        <v>732</v>
      </c>
      <c r="C62" s="1500"/>
      <c r="D62" s="1388" t="s">
        <v>54</v>
      </c>
      <c r="E62" s="1393"/>
      <c r="F62" s="1388"/>
      <c r="G62" s="1393"/>
    </row>
    <row r="63" spans="1:7" ht="15.75">
      <c r="A63" s="453"/>
      <c r="B63" s="1614" t="s">
        <v>128</v>
      </c>
      <c r="C63" s="1615"/>
      <c r="D63" s="1395"/>
      <c r="E63" s="1610"/>
      <c r="F63" s="1395"/>
      <c r="G63" s="1610"/>
    </row>
    <row r="64" spans="1:7" ht="15.75">
      <c r="A64" s="8"/>
      <c r="B64" s="1616"/>
      <c r="C64" s="1617"/>
      <c r="D64" s="1396"/>
      <c r="E64" s="1611"/>
      <c r="F64" s="1396"/>
      <c r="G64" s="1611"/>
    </row>
    <row r="65" spans="1:7" ht="15.75">
      <c r="A65" s="273"/>
      <c r="B65" s="1388"/>
      <c r="C65" s="1393"/>
      <c r="D65" s="1388"/>
      <c r="E65" s="1393"/>
      <c r="F65" s="1388"/>
      <c r="G65" s="1393"/>
    </row>
    <row r="66" spans="1:7" ht="31.5" customHeight="1">
      <c r="A66" s="273"/>
      <c r="B66" s="1498" t="s">
        <v>733</v>
      </c>
      <c r="C66" s="1500"/>
      <c r="D66" s="1388" t="s">
        <v>54</v>
      </c>
      <c r="E66" s="1393"/>
      <c r="F66" s="1388"/>
      <c r="G66" s="1393"/>
    </row>
    <row r="67" spans="1:7" ht="15.75">
      <c r="A67" s="453"/>
      <c r="B67" s="1608" t="s">
        <v>3</v>
      </c>
      <c r="C67" s="1609"/>
      <c r="D67" s="1395"/>
      <c r="E67" s="1610"/>
      <c r="F67" s="1395"/>
      <c r="G67" s="1610"/>
    </row>
    <row r="68" spans="1:7" ht="17.25" customHeight="1">
      <c r="A68" s="8"/>
      <c r="B68" s="1612" t="s">
        <v>734</v>
      </c>
      <c r="C68" s="1613"/>
      <c r="D68" s="1396"/>
      <c r="E68" s="1611"/>
      <c r="F68" s="1396"/>
      <c r="G68" s="1611"/>
    </row>
    <row r="69" spans="1:7" ht="15.75">
      <c r="A69" s="8"/>
      <c r="B69" s="1388"/>
      <c r="C69" s="1393"/>
      <c r="D69" s="1388"/>
      <c r="E69" s="1393"/>
      <c r="F69" s="1388"/>
      <c r="G69" s="1393"/>
    </row>
    <row r="70" spans="1:7" ht="15.75">
      <c r="A70" s="8"/>
      <c r="B70" s="1388"/>
      <c r="C70" s="1393"/>
      <c r="D70" s="1388"/>
      <c r="E70" s="1393"/>
      <c r="F70" s="1388"/>
      <c r="G70" s="1393"/>
    </row>
    <row r="71" spans="1:7" ht="15.75">
      <c r="A71" s="273"/>
      <c r="B71" s="1388"/>
      <c r="C71" s="1393"/>
      <c r="D71" s="1388"/>
      <c r="E71" s="1393"/>
      <c r="F71" s="1388"/>
      <c r="G71" s="1393"/>
    </row>
    <row r="72" spans="1:7" ht="15.75">
      <c r="A72" s="12"/>
      <c r="B72" s="1492" t="s">
        <v>117</v>
      </c>
      <c r="C72" s="1494"/>
      <c r="D72" s="1382" t="s">
        <v>54</v>
      </c>
      <c r="E72" s="1394"/>
      <c r="F72" s="1419"/>
      <c r="G72" s="1607"/>
    </row>
  </sheetData>
  <mergeCells count="147">
    <mergeCell ref="A2:G2"/>
    <mergeCell ref="A3:B4"/>
    <mergeCell ref="C3:C4"/>
    <mergeCell ref="D3:G3"/>
    <mergeCell ref="A5:B5"/>
    <mergeCell ref="A6:B6"/>
    <mergeCell ref="B14:C14"/>
    <mergeCell ref="D14:E14"/>
    <mergeCell ref="F14:G14"/>
    <mergeCell ref="B15:C16"/>
    <mergeCell ref="D15:E16"/>
    <mergeCell ref="F15:G16"/>
    <mergeCell ref="A7:B7"/>
    <mergeCell ref="A10:G10"/>
    <mergeCell ref="B12:C12"/>
    <mergeCell ref="D12:E12"/>
    <mergeCell ref="F12:G12"/>
    <mergeCell ref="B13:C13"/>
    <mergeCell ref="D13:E13"/>
    <mergeCell ref="F13:G13"/>
    <mergeCell ref="B19:C19"/>
    <mergeCell ref="D19:E20"/>
    <mergeCell ref="F19:G20"/>
    <mergeCell ref="B20:C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B24:C24"/>
    <mergeCell ref="D24:E24"/>
    <mergeCell ref="F24:G24"/>
    <mergeCell ref="A26:G26"/>
    <mergeCell ref="B28:C28"/>
    <mergeCell ref="D28:E28"/>
    <mergeCell ref="F28:G28"/>
    <mergeCell ref="B22:C22"/>
    <mergeCell ref="D22:E22"/>
    <mergeCell ref="F22:G22"/>
    <mergeCell ref="B23:C23"/>
    <mergeCell ref="D23:E23"/>
    <mergeCell ref="F23:G23"/>
    <mergeCell ref="B31:C32"/>
    <mergeCell ref="D31:E32"/>
    <mergeCell ref="F31:G32"/>
    <mergeCell ref="B33:C33"/>
    <mergeCell ref="D33:E33"/>
    <mergeCell ref="F33:G33"/>
    <mergeCell ref="B29:C29"/>
    <mergeCell ref="D29:E29"/>
    <mergeCell ref="F29:G29"/>
    <mergeCell ref="B30:C30"/>
    <mergeCell ref="D30:E30"/>
    <mergeCell ref="F30:G30"/>
    <mergeCell ref="B37:C37"/>
    <mergeCell ref="D37:E37"/>
    <mergeCell ref="F37:G37"/>
    <mergeCell ref="B38:C38"/>
    <mergeCell ref="D38:E38"/>
    <mergeCell ref="F38:G38"/>
    <mergeCell ref="B34:C34"/>
    <mergeCell ref="D34:E34"/>
    <mergeCell ref="F34:G34"/>
    <mergeCell ref="B35:C35"/>
    <mergeCell ref="D35:E36"/>
    <mergeCell ref="F35:G36"/>
    <mergeCell ref="B36:C36"/>
    <mergeCell ref="A42:G42"/>
    <mergeCell ref="B44:C44"/>
    <mergeCell ref="D44:E44"/>
    <mergeCell ref="F44:G44"/>
    <mergeCell ref="B45:C45"/>
    <mergeCell ref="D45:E45"/>
    <mergeCell ref="F45:G45"/>
    <mergeCell ref="B39:C39"/>
    <mergeCell ref="D39:E39"/>
    <mergeCell ref="F39:G39"/>
    <mergeCell ref="B40:C40"/>
    <mergeCell ref="D40:E40"/>
    <mergeCell ref="F40:G40"/>
    <mergeCell ref="B49:C49"/>
    <mergeCell ref="D49:E49"/>
    <mergeCell ref="F49:G49"/>
    <mergeCell ref="B50:C50"/>
    <mergeCell ref="D50:E50"/>
    <mergeCell ref="F50:G50"/>
    <mergeCell ref="B46:C46"/>
    <mergeCell ref="D46:E46"/>
    <mergeCell ref="F46:G46"/>
    <mergeCell ref="B47:C48"/>
    <mergeCell ref="D47:E48"/>
    <mergeCell ref="F47:G48"/>
    <mergeCell ref="B54:C54"/>
    <mergeCell ref="D54:E54"/>
    <mergeCell ref="F54:G54"/>
    <mergeCell ref="B55:C55"/>
    <mergeCell ref="D55:E55"/>
    <mergeCell ref="F55:G55"/>
    <mergeCell ref="B51:C51"/>
    <mergeCell ref="D51:E52"/>
    <mergeCell ref="F51:G52"/>
    <mergeCell ref="B52:C52"/>
    <mergeCell ref="B53:C53"/>
    <mergeCell ref="D53:E53"/>
    <mergeCell ref="F53:G53"/>
    <mergeCell ref="B61:C61"/>
    <mergeCell ref="D61:E61"/>
    <mergeCell ref="F61:G61"/>
    <mergeCell ref="B62:C62"/>
    <mergeCell ref="D62:E62"/>
    <mergeCell ref="F62:G62"/>
    <mergeCell ref="B56:C56"/>
    <mergeCell ref="D56:E56"/>
    <mergeCell ref="F56:G56"/>
    <mergeCell ref="A58:G58"/>
    <mergeCell ref="B60:C60"/>
    <mergeCell ref="D60:E60"/>
    <mergeCell ref="F60:G60"/>
    <mergeCell ref="B66:C66"/>
    <mergeCell ref="D66:E66"/>
    <mergeCell ref="F66:G66"/>
    <mergeCell ref="B67:C67"/>
    <mergeCell ref="D67:E68"/>
    <mergeCell ref="F67:G68"/>
    <mergeCell ref="B68:C68"/>
    <mergeCell ref="B63:C64"/>
    <mergeCell ref="D63:E64"/>
    <mergeCell ref="F63:G64"/>
    <mergeCell ref="B65:C65"/>
    <mergeCell ref="D65:E65"/>
    <mergeCell ref="F65:G6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60" fitToHeight="0" orientation="portrait" r:id="rId1"/>
  <headerFooter>
    <oddHeader>&amp;C15</oddHeader>
  </headerFooter>
  <rowBreaks count="1" manualBreakCount="1">
    <brk id="41" max="6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"/>
  <sheetViews>
    <sheetView view="pageBreakPreview" zoomScaleNormal="100" zoomScaleSheetLayoutView="100" workbookViewId="0">
      <selection activeCell="E18" sqref="E18"/>
    </sheetView>
  </sheetViews>
  <sheetFormatPr defaultRowHeight="15"/>
  <cols>
    <col min="1" max="1" width="3.5703125" style="6" bestFit="1" customWidth="1"/>
    <col min="2" max="2" width="26.140625" style="6" customWidth="1"/>
    <col min="3" max="3" width="13.5703125" style="6" customWidth="1"/>
    <col min="4" max="4" width="12.28515625" style="6" customWidth="1"/>
    <col min="5" max="5" width="16.85546875" style="6" customWidth="1"/>
    <col min="6" max="6" width="16.28515625" style="6" customWidth="1"/>
    <col min="7" max="7" width="15.28515625" style="6" customWidth="1"/>
    <col min="8" max="8" width="14.5703125" style="6" bestFit="1" customWidth="1"/>
    <col min="9" max="9" width="12.5703125" style="6" customWidth="1"/>
    <col min="10" max="10" width="17.85546875" style="6" customWidth="1"/>
    <col min="11" max="16384" width="9.140625" style="6"/>
  </cols>
  <sheetData>
    <row r="1" spans="1:80" ht="15.75">
      <c r="A1" s="1661" t="s">
        <v>738</v>
      </c>
      <c r="B1" s="1661"/>
      <c r="C1" s="1661"/>
      <c r="D1" s="1661"/>
      <c r="E1" s="1661"/>
      <c r="F1" s="1661"/>
      <c r="G1" s="1661"/>
      <c r="H1" s="1661"/>
      <c r="I1" s="1661"/>
      <c r="J1" s="1661"/>
    </row>
    <row r="2" spans="1:80">
      <c r="A2" s="454"/>
      <c r="B2" s="454"/>
      <c r="C2" s="454"/>
      <c r="D2" s="454"/>
      <c r="E2" s="454"/>
      <c r="F2" s="454"/>
      <c r="G2" s="454"/>
      <c r="H2" s="454"/>
      <c r="I2" s="454"/>
      <c r="J2" s="454"/>
    </row>
    <row r="3" spans="1:80" ht="15.75">
      <c r="A3" s="1660" t="s">
        <v>740</v>
      </c>
      <c r="B3" s="1660"/>
      <c r="C3" s="1660"/>
      <c r="D3" s="1660"/>
      <c r="E3" s="1660"/>
      <c r="F3" s="1660"/>
      <c r="G3" s="1660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  <c r="BC3" s="456"/>
      <c r="BD3" s="456"/>
      <c r="BE3" s="456"/>
      <c r="BF3" s="456"/>
      <c r="BG3" s="456"/>
      <c r="BH3" s="456"/>
      <c r="BI3" s="456"/>
      <c r="BJ3" s="456"/>
      <c r="BK3" s="456"/>
      <c r="BL3" s="456"/>
      <c r="BM3" s="456"/>
      <c r="BN3" s="456"/>
      <c r="BO3" s="456"/>
      <c r="BP3" s="456"/>
      <c r="BQ3" s="456"/>
      <c r="BR3" s="456"/>
      <c r="BS3" s="456"/>
      <c r="BT3" s="456"/>
      <c r="BU3" s="456"/>
      <c r="BV3" s="456"/>
      <c r="BW3" s="456"/>
      <c r="BX3" s="456"/>
      <c r="BY3" s="456"/>
      <c r="BZ3" s="456"/>
      <c r="CA3" s="456"/>
      <c r="CB3" s="456"/>
    </row>
    <row r="4" spans="1:80" ht="15.75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456"/>
      <c r="BG4" s="456"/>
      <c r="BH4" s="456"/>
      <c r="BI4" s="456"/>
      <c r="BJ4" s="456"/>
      <c r="BK4" s="456"/>
      <c r="BL4" s="456"/>
      <c r="BM4" s="456"/>
      <c r="BN4" s="456"/>
      <c r="BO4" s="456"/>
      <c r="BP4" s="456"/>
      <c r="BQ4" s="456"/>
      <c r="BR4" s="456"/>
      <c r="BS4" s="456"/>
      <c r="BT4" s="456"/>
      <c r="BU4" s="456"/>
      <c r="BV4" s="456"/>
      <c r="BW4" s="456"/>
      <c r="BX4" s="456"/>
      <c r="BY4" s="456"/>
      <c r="BZ4" s="456"/>
      <c r="CA4" s="456"/>
      <c r="CB4" s="456"/>
    </row>
    <row r="5" spans="1:80" ht="49.5">
      <c r="A5" s="710" t="s">
        <v>83</v>
      </c>
      <c r="B5" s="710" t="s">
        <v>553</v>
      </c>
      <c r="C5" s="710" t="s">
        <v>739</v>
      </c>
      <c r="D5" s="710" t="s">
        <v>741</v>
      </c>
      <c r="E5" s="710" t="s">
        <v>742</v>
      </c>
    </row>
    <row r="6" spans="1:80" ht="16.5">
      <c r="A6" s="710">
        <v>1</v>
      </c>
      <c r="B6" s="710">
        <v>2</v>
      </c>
      <c r="C6" s="710">
        <v>3</v>
      </c>
      <c r="D6" s="710">
        <v>4</v>
      </c>
      <c r="E6" s="710">
        <v>5</v>
      </c>
    </row>
    <row r="7" spans="1:80" ht="16.5">
      <c r="A7" s="710">
        <v>2</v>
      </c>
      <c r="B7" s="710" t="s">
        <v>1037</v>
      </c>
      <c r="C7" s="710"/>
      <c r="D7" s="711"/>
      <c r="E7" s="712"/>
    </row>
    <row r="8" spans="1:80" ht="16.5">
      <c r="A8" s="710">
        <v>4</v>
      </c>
      <c r="B8" s="710" t="s">
        <v>117</v>
      </c>
      <c r="C8" s="710" t="s">
        <v>54</v>
      </c>
      <c r="D8" s="710" t="s">
        <v>54</v>
      </c>
      <c r="E8" s="712">
        <f>SUM(E7:E7)</f>
        <v>0</v>
      </c>
    </row>
    <row r="9" spans="1:80" ht="16.5">
      <c r="A9" s="710">
        <v>5</v>
      </c>
      <c r="B9" s="710" t="s">
        <v>1038</v>
      </c>
      <c r="C9" s="710">
        <v>48505.15</v>
      </c>
      <c r="D9" s="711">
        <f>E9/C9</f>
        <v>1072.9719759654388</v>
      </c>
      <c r="E9" s="712">
        <f>'1.1 ГЗ бюджет'!E119+'1.2 ОМС'!E119+'1.4 Платные'!E120</f>
        <v>52044666.640000001</v>
      </c>
    </row>
    <row r="10" spans="1:80" ht="16.5">
      <c r="A10" s="710">
        <v>6.5</v>
      </c>
      <c r="B10" s="710" t="s">
        <v>1039</v>
      </c>
      <c r="C10" s="710">
        <v>13618.3</v>
      </c>
      <c r="D10" s="711">
        <v>473</v>
      </c>
      <c r="E10" s="712">
        <f>'1.1 ГЗ бюджет'!E120+'1.2 ОМС'!E120</f>
        <v>6123550</v>
      </c>
    </row>
    <row r="11" spans="1:80" ht="16.5">
      <c r="A11" s="710">
        <v>7.9</v>
      </c>
      <c r="B11" s="710" t="s">
        <v>1040</v>
      </c>
      <c r="C11" s="710">
        <v>995.16319999999996</v>
      </c>
      <c r="D11" s="711">
        <v>380</v>
      </c>
      <c r="E11" s="713">
        <f>'1.1 ГЗ бюджет'!E123+'1.2 ОМС'!E123</f>
        <v>363536</v>
      </c>
    </row>
    <row r="12" spans="1:80" ht="16.5">
      <c r="A12" s="710">
        <v>9.3000000000000007</v>
      </c>
      <c r="B12" s="710" t="s">
        <v>70</v>
      </c>
      <c r="C12" s="710">
        <v>13750</v>
      </c>
      <c r="D12" s="711">
        <v>48</v>
      </c>
      <c r="E12" s="712">
        <f>'1.1 ГЗ бюджет'!E121+'1.2 ОМС'!E121</f>
        <v>750000</v>
      </c>
    </row>
    <row r="13" spans="1:80" ht="16.5">
      <c r="A13" s="710">
        <v>10</v>
      </c>
      <c r="B13" s="710" t="s">
        <v>1041</v>
      </c>
      <c r="C13" s="710">
        <v>333</v>
      </c>
      <c r="D13" s="711">
        <v>1800</v>
      </c>
      <c r="E13" s="712">
        <v>100000</v>
      </c>
      <c r="G13" s="714"/>
    </row>
    <row r="14" spans="1:80" ht="16.5">
      <c r="A14" s="710">
        <v>11</v>
      </c>
      <c r="B14" s="710" t="s">
        <v>1042</v>
      </c>
      <c r="C14" s="710">
        <v>3419</v>
      </c>
      <c r="D14" s="711">
        <v>234</v>
      </c>
      <c r="E14" s="712">
        <v>55000</v>
      </c>
      <c r="G14" s="714"/>
      <c r="I14" s="714"/>
    </row>
    <row r="15" spans="1:80" ht="16.5">
      <c r="A15" s="710">
        <v>12</v>
      </c>
      <c r="B15" s="710" t="s">
        <v>1044</v>
      </c>
      <c r="C15" s="710">
        <v>1425</v>
      </c>
      <c r="D15" s="711">
        <v>425</v>
      </c>
      <c r="E15" s="712">
        <v>544585.5</v>
      </c>
      <c r="G15" s="714"/>
    </row>
    <row r="16" spans="1:80" ht="16.5">
      <c r="A16" s="710">
        <v>13</v>
      </c>
      <c r="B16" s="710" t="s">
        <v>1043</v>
      </c>
      <c r="C16" s="710">
        <v>32800</v>
      </c>
      <c r="D16" s="711">
        <v>8.4126676000000007</v>
      </c>
      <c r="E16" s="712">
        <v>100000</v>
      </c>
      <c r="G16" s="714"/>
    </row>
    <row r="17" spans="1:8" ht="16.5">
      <c r="A17" s="710">
        <v>14</v>
      </c>
      <c r="B17" s="710" t="s">
        <v>1088</v>
      </c>
      <c r="C17" s="710">
        <v>3521</v>
      </c>
      <c r="D17" s="710">
        <v>142</v>
      </c>
      <c r="E17" s="710">
        <v>1980412</v>
      </c>
      <c r="F17" s="714"/>
      <c r="G17" s="1668"/>
      <c r="H17" s="1668"/>
    </row>
    <row r="18" spans="1:8" ht="16.5">
      <c r="A18" s="710"/>
      <c r="B18" s="710" t="s">
        <v>117</v>
      </c>
      <c r="C18" s="710" t="s">
        <v>54</v>
      </c>
      <c r="D18" s="710" t="s">
        <v>54</v>
      </c>
      <c r="E18" s="712">
        <f>SUM(E9:E17)</f>
        <v>62061750.140000001</v>
      </c>
      <c r="F18" s="1668"/>
    </row>
    <row r="19" spans="1:8">
      <c r="A19" s="455"/>
      <c r="B19" s="455"/>
      <c r="C19" s="455"/>
      <c r="D19" s="455"/>
      <c r="E19" s="457"/>
    </row>
  </sheetData>
  <mergeCells count="2">
    <mergeCell ref="A3:G3"/>
    <mergeCell ref="A1:J1"/>
  </mergeCells>
  <pageMargins left="0.7" right="0.7" top="0.75" bottom="0.75" header="0.3" footer="0.3"/>
  <pageSetup paperSize="9" scale="88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147"/>
  <sheetViews>
    <sheetView view="pageBreakPreview" zoomScale="85" zoomScaleNormal="100" zoomScaleSheetLayoutView="85" workbookViewId="0">
      <selection activeCell="F130" sqref="F130"/>
    </sheetView>
  </sheetViews>
  <sheetFormatPr defaultColWidth="1.42578125" defaultRowHeight="12.75"/>
  <cols>
    <col min="1" max="1" width="61.7109375" style="461" customWidth="1"/>
    <col min="2" max="2" width="8.5703125" style="461" customWidth="1"/>
    <col min="3" max="4" width="9.140625" style="461" customWidth="1"/>
    <col min="5" max="5" width="18.85546875" style="461" bestFit="1" customWidth="1"/>
    <col min="6" max="7" width="11.7109375" style="461" customWidth="1"/>
    <col min="8" max="8" width="10.7109375" style="461" customWidth="1"/>
    <col min="9" max="9" width="61.7109375" style="461" customWidth="1"/>
    <col min="10" max="10" width="8.5703125" style="461" customWidth="1"/>
    <col min="11" max="12" width="9.140625" style="461" customWidth="1"/>
    <col min="13" max="13" width="19.7109375" style="461" bestFit="1" customWidth="1"/>
    <col min="14" max="15" width="11.7109375" style="461" customWidth="1"/>
    <col min="16" max="16" width="10.7109375" style="461" customWidth="1"/>
    <col min="17" max="233" width="1.42578125" style="461"/>
    <col min="234" max="234" width="61.7109375" style="461" customWidth="1"/>
    <col min="235" max="235" width="8.5703125" style="461" customWidth="1"/>
    <col min="236" max="236" width="8" style="461" customWidth="1"/>
    <col min="237" max="237" width="9.140625" style="461" customWidth="1"/>
    <col min="238" max="238" width="7.85546875" style="461" customWidth="1"/>
    <col min="239" max="239" width="10.85546875" style="461" customWidth="1"/>
    <col min="240" max="240" width="9.28515625" style="461" customWidth="1"/>
    <col min="241" max="241" width="10" style="461" customWidth="1"/>
    <col min="242" max="489" width="1.42578125" style="461"/>
    <col min="490" max="490" width="61.7109375" style="461" customWidth="1"/>
    <col min="491" max="491" width="8.5703125" style="461" customWidth="1"/>
    <col min="492" max="492" width="8" style="461" customWidth="1"/>
    <col min="493" max="493" width="9.140625" style="461" customWidth="1"/>
    <col min="494" max="494" width="7.85546875" style="461" customWidth="1"/>
    <col min="495" max="495" width="10.85546875" style="461" customWidth="1"/>
    <col min="496" max="496" width="9.28515625" style="461" customWidth="1"/>
    <col min="497" max="497" width="10" style="461" customWidth="1"/>
    <col min="498" max="745" width="1.42578125" style="461"/>
    <col min="746" max="746" width="61.7109375" style="461" customWidth="1"/>
    <col min="747" max="747" width="8.5703125" style="461" customWidth="1"/>
    <col min="748" max="748" width="8" style="461" customWidth="1"/>
    <col min="749" max="749" width="9.140625" style="461" customWidth="1"/>
    <col min="750" max="750" width="7.85546875" style="461" customWidth="1"/>
    <col min="751" max="751" width="10.85546875" style="461" customWidth="1"/>
    <col min="752" max="752" width="9.28515625" style="461" customWidth="1"/>
    <col min="753" max="753" width="10" style="461" customWidth="1"/>
    <col min="754" max="1001" width="1.42578125" style="461"/>
    <col min="1002" max="1002" width="61.7109375" style="461" customWidth="1"/>
    <col min="1003" max="1003" width="8.5703125" style="461" customWidth="1"/>
    <col min="1004" max="1004" width="8" style="461" customWidth="1"/>
    <col min="1005" max="1005" width="9.140625" style="461" customWidth="1"/>
    <col min="1006" max="1006" width="7.85546875" style="461" customWidth="1"/>
    <col min="1007" max="1007" width="10.85546875" style="461" customWidth="1"/>
    <col min="1008" max="1008" width="9.28515625" style="461" customWidth="1"/>
    <col min="1009" max="1009" width="10" style="461" customWidth="1"/>
    <col min="1010" max="1257" width="1.42578125" style="461"/>
    <col min="1258" max="1258" width="61.7109375" style="461" customWidth="1"/>
    <col min="1259" max="1259" width="8.5703125" style="461" customWidth="1"/>
    <col min="1260" max="1260" width="8" style="461" customWidth="1"/>
    <col min="1261" max="1261" width="9.140625" style="461" customWidth="1"/>
    <col min="1262" max="1262" width="7.85546875" style="461" customWidth="1"/>
    <col min="1263" max="1263" width="10.85546875" style="461" customWidth="1"/>
    <col min="1264" max="1264" width="9.28515625" style="461" customWidth="1"/>
    <col min="1265" max="1265" width="10" style="461" customWidth="1"/>
    <col min="1266" max="1513" width="1.42578125" style="461"/>
    <col min="1514" max="1514" width="61.7109375" style="461" customWidth="1"/>
    <col min="1515" max="1515" width="8.5703125" style="461" customWidth="1"/>
    <col min="1516" max="1516" width="8" style="461" customWidth="1"/>
    <col min="1517" max="1517" width="9.140625" style="461" customWidth="1"/>
    <col min="1518" max="1518" width="7.85546875" style="461" customWidth="1"/>
    <col min="1519" max="1519" width="10.85546875" style="461" customWidth="1"/>
    <col min="1520" max="1520" width="9.28515625" style="461" customWidth="1"/>
    <col min="1521" max="1521" width="10" style="461" customWidth="1"/>
    <col min="1522" max="1769" width="1.42578125" style="461"/>
    <col min="1770" max="1770" width="61.7109375" style="461" customWidth="1"/>
    <col min="1771" max="1771" width="8.5703125" style="461" customWidth="1"/>
    <col min="1772" max="1772" width="8" style="461" customWidth="1"/>
    <col min="1773" max="1773" width="9.140625" style="461" customWidth="1"/>
    <col min="1774" max="1774" width="7.85546875" style="461" customWidth="1"/>
    <col min="1775" max="1775" width="10.85546875" style="461" customWidth="1"/>
    <col min="1776" max="1776" width="9.28515625" style="461" customWidth="1"/>
    <col min="1777" max="1777" width="10" style="461" customWidth="1"/>
    <col min="1778" max="2025" width="1.42578125" style="461"/>
    <col min="2026" max="2026" width="61.7109375" style="461" customWidth="1"/>
    <col min="2027" max="2027" width="8.5703125" style="461" customWidth="1"/>
    <col min="2028" max="2028" width="8" style="461" customWidth="1"/>
    <col min="2029" max="2029" width="9.140625" style="461" customWidth="1"/>
    <col min="2030" max="2030" width="7.85546875" style="461" customWidth="1"/>
    <col min="2031" max="2031" width="10.85546875" style="461" customWidth="1"/>
    <col min="2032" max="2032" width="9.28515625" style="461" customWidth="1"/>
    <col min="2033" max="2033" width="10" style="461" customWidth="1"/>
    <col min="2034" max="2281" width="1.42578125" style="461"/>
    <col min="2282" max="2282" width="61.7109375" style="461" customWidth="1"/>
    <col min="2283" max="2283" width="8.5703125" style="461" customWidth="1"/>
    <col min="2284" max="2284" width="8" style="461" customWidth="1"/>
    <col min="2285" max="2285" width="9.140625" style="461" customWidth="1"/>
    <col min="2286" max="2286" width="7.85546875" style="461" customWidth="1"/>
    <col min="2287" max="2287" width="10.85546875" style="461" customWidth="1"/>
    <col min="2288" max="2288" width="9.28515625" style="461" customWidth="1"/>
    <col min="2289" max="2289" width="10" style="461" customWidth="1"/>
    <col min="2290" max="2537" width="1.42578125" style="461"/>
    <col min="2538" max="2538" width="61.7109375" style="461" customWidth="1"/>
    <col min="2539" max="2539" width="8.5703125" style="461" customWidth="1"/>
    <col min="2540" max="2540" width="8" style="461" customWidth="1"/>
    <col min="2541" max="2541" width="9.140625" style="461" customWidth="1"/>
    <col min="2542" max="2542" width="7.85546875" style="461" customWidth="1"/>
    <col min="2543" max="2543" width="10.85546875" style="461" customWidth="1"/>
    <col min="2544" max="2544" width="9.28515625" style="461" customWidth="1"/>
    <col min="2545" max="2545" width="10" style="461" customWidth="1"/>
    <col min="2546" max="2793" width="1.42578125" style="461"/>
    <col min="2794" max="2794" width="61.7109375" style="461" customWidth="1"/>
    <col min="2795" max="2795" width="8.5703125" style="461" customWidth="1"/>
    <col min="2796" max="2796" width="8" style="461" customWidth="1"/>
    <col min="2797" max="2797" width="9.140625" style="461" customWidth="1"/>
    <col min="2798" max="2798" width="7.85546875" style="461" customWidth="1"/>
    <col min="2799" max="2799" width="10.85546875" style="461" customWidth="1"/>
    <col min="2800" max="2800" width="9.28515625" style="461" customWidth="1"/>
    <col min="2801" max="2801" width="10" style="461" customWidth="1"/>
    <col min="2802" max="3049" width="1.42578125" style="461"/>
    <col min="3050" max="3050" width="61.7109375" style="461" customWidth="1"/>
    <col min="3051" max="3051" width="8.5703125" style="461" customWidth="1"/>
    <col min="3052" max="3052" width="8" style="461" customWidth="1"/>
    <col min="3053" max="3053" width="9.140625" style="461" customWidth="1"/>
    <col min="3054" max="3054" width="7.85546875" style="461" customWidth="1"/>
    <col min="3055" max="3055" width="10.85546875" style="461" customWidth="1"/>
    <col min="3056" max="3056" width="9.28515625" style="461" customWidth="1"/>
    <col min="3057" max="3057" width="10" style="461" customWidth="1"/>
    <col min="3058" max="3305" width="1.42578125" style="461"/>
    <col min="3306" max="3306" width="61.7109375" style="461" customWidth="1"/>
    <col min="3307" max="3307" width="8.5703125" style="461" customWidth="1"/>
    <col min="3308" max="3308" width="8" style="461" customWidth="1"/>
    <col min="3309" max="3309" width="9.140625" style="461" customWidth="1"/>
    <col min="3310" max="3310" width="7.85546875" style="461" customWidth="1"/>
    <col min="3311" max="3311" width="10.85546875" style="461" customWidth="1"/>
    <col min="3312" max="3312" width="9.28515625" style="461" customWidth="1"/>
    <col min="3313" max="3313" width="10" style="461" customWidth="1"/>
    <col min="3314" max="3561" width="1.42578125" style="461"/>
    <col min="3562" max="3562" width="61.7109375" style="461" customWidth="1"/>
    <col min="3563" max="3563" width="8.5703125" style="461" customWidth="1"/>
    <col min="3564" max="3564" width="8" style="461" customWidth="1"/>
    <col min="3565" max="3565" width="9.140625" style="461" customWidth="1"/>
    <col min="3566" max="3566" width="7.85546875" style="461" customWidth="1"/>
    <col min="3567" max="3567" width="10.85546875" style="461" customWidth="1"/>
    <col min="3568" max="3568" width="9.28515625" style="461" customWidth="1"/>
    <col min="3569" max="3569" width="10" style="461" customWidth="1"/>
    <col min="3570" max="3817" width="1.42578125" style="461"/>
    <col min="3818" max="3818" width="61.7109375" style="461" customWidth="1"/>
    <col min="3819" max="3819" width="8.5703125" style="461" customWidth="1"/>
    <col min="3820" max="3820" width="8" style="461" customWidth="1"/>
    <col min="3821" max="3821" width="9.140625" style="461" customWidth="1"/>
    <col min="3822" max="3822" width="7.85546875" style="461" customWidth="1"/>
    <col min="3823" max="3823" width="10.85546875" style="461" customWidth="1"/>
    <col min="3824" max="3824" width="9.28515625" style="461" customWidth="1"/>
    <col min="3825" max="3825" width="10" style="461" customWidth="1"/>
    <col min="3826" max="4073" width="1.42578125" style="461"/>
    <col min="4074" max="4074" width="61.7109375" style="461" customWidth="1"/>
    <col min="4075" max="4075" width="8.5703125" style="461" customWidth="1"/>
    <col min="4076" max="4076" width="8" style="461" customWidth="1"/>
    <col min="4077" max="4077" width="9.140625" style="461" customWidth="1"/>
    <col min="4078" max="4078" width="7.85546875" style="461" customWidth="1"/>
    <col min="4079" max="4079" width="10.85546875" style="461" customWidth="1"/>
    <col min="4080" max="4080" width="9.28515625" style="461" customWidth="1"/>
    <col min="4081" max="4081" width="10" style="461" customWidth="1"/>
    <col min="4082" max="4329" width="1.42578125" style="461"/>
    <col min="4330" max="4330" width="61.7109375" style="461" customWidth="1"/>
    <col min="4331" max="4331" width="8.5703125" style="461" customWidth="1"/>
    <col min="4332" max="4332" width="8" style="461" customWidth="1"/>
    <col min="4333" max="4333" width="9.140625" style="461" customWidth="1"/>
    <col min="4334" max="4334" width="7.85546875" style="461" customWidth="1"/>
    <col min="4335" max="4335" width="10.85546875" style="461" customWidth="1"/>
    <col min="4336" max="4336" width="9.28515625" style="461" customWidth="1"/>
    <col min="4337" max="4337" width="10" style="461" customWidth="1"/>
    <col min="4338" max="4585" width="1.42578125" style="461"/>
    <col min="4586" max="4586" width="61.7109375" style="461" customWidth="1"/>
    <col min="4587" max="4587" width="8.5703125" style="461" customWidth="1"/>
    <col min="4588" max="4588" width="8" style="461" customWidth="1"/>
    <col min="4589" max="4589" width="9.140625" style="461" customWidth="1"/>
    <col min="4590" max="4590" width="7.85546875" style="461" customWidth="1"/>
    <col min="4591" max="4591" width="10.85546875" style="461" customWidth="1"/>
    <col min="4592" max="4592" width="9.28515625" style="461" customWidth="1"/>
    <col min="4593" max="4593" width="10" style="461" customWidth="1"/>
    <col min="4594" max="4841" width="1.42578125" style="461"/>
    <col min="4842" max="4842" width="61.7109375" style="461" customWidth="1"/>
    <col min="4843" max="4843" width="8.5703125" style="461" customWidth="1"/>
    <col min="4844" max="4844" width="8" style="461" customWidth="1"/>
    <col min="4845" max="4845" width="9.140625" style="461" customWidth="1"/>
    <col min="4846" max="4846" width="7.85546875" style="461" customWidth="1"/>
    <col min="4847" max="4847" width="10.85546875" style="461" customWidth="1"/>
    <col min="4848" max="4848" width="9.28515625" style="461" customWidth="1"/>
    <col min="4849" max="4849" width="10" style="461" customWidth="1"/>
    <col min="4850" max="5097" width="1.42578125" style="461"/>
    <col min="5098" max="5098" width="61.7109375" style="461" customWidth="1"/>
    <col min="5099" max="5099" width="8.5703125" style="461" customWidth="1"/>
    <col min="5100" max="5100" width="8" style="461" customWidth="1"/>
    <col min="5101" max="5101" width="9.140625" style="461" customWidth="1"/>
    <col min="5102" max="5102" width="7.85546875" style="461" customWidth="1"/>
    <col min="5103" max="5103" width="10.85546875" style="461" customWidth="1"/>
    <col min="5104" max="5104" width="9.28515625" style="461" customWidth="1"/>
    <col min="5105" max="5105" width="10" style="461" customWidth="1"/>
    <col min="5106" max="5353" width="1.42578125" style="461"/>
    <col min="5354" max="5354" width="61.7109375" style="461" customWidth="1"/>
    <col min="5355" max="5355" width="8.5703125" style="461" customWidth="1"/>
    <col min="5356" max="5356" width="8" style="461" customWidth="1"/>
    <col min="5357" max="5357" width="9.140625" style="461" customWidth="1"/>
    <col min="5358" max="5358" width="7.85546875" style="461" customWidth="1"/>
    <col min="5359" max="5359" width="10.85546875" style="461" customWidth="1"/>
    <col min="5360" max="5360" width="9.28515625" style="461" customWidth="1"/>
    <col min="5361" max="5361" width="10" style="461" customWidth="1"/>
    <col min="5362" max="5609" width="1.42578125" style="461"/>
    <col min="5610" max="5610" width="61.7109375" style="461" customWidth="1"/>
    <col min="5611" max="5611" width="8.5703125" style="461" customWidth="1"/>
    <col min="5612" max="5612" width="8" style="461" customWidth="1"/>
    <col min="5613" max="5613" width="9.140625" style="461" customWidth="1"/>
    <col min="5614" max="5614" width="7.85546875" style="461" customWidth="1"/>
    <col min="5615" max="5615" width="10.85546875" style="461" customWidth="1"/>
    <col min="5616" max="5616" width="9.28515625" style="461" customWidth="1"/>
    <col min="5617" max="5617" width="10" style="461" customWidth="1"/>
    <col min="5618" max="5865" width="1.42578125" style="461"/>
    <col min="5866" max="5866" width="61.7109375" style="461" customWidth="1"/>
    <col min="5867" max="5867" width="8.5703125" style="461" customWidth="1"/>
    <col min="5868" max="5868" width="8" style="461" customWidth="1"/>
    <col min="5869" max="5869" width="9.140625" style="461" customWidth="1"/>
    <col min="5870" max="5870" width="7.85546875" style="461" customWidth="1"/>
    <col min="5871" max="5871" width="10.85546875" style="461" customWidth="1"/>
    <col min="5872" max="5872" width="9.28515625" style="461" customWidth="1"/>
    <col min="5873" max="5873" width="10" style="461" customWidth="1"/>
    <col min="5874" max="6121" width="1.42578125" style="461"/>
    <col min="6122" max="6122" width="61.7109375" style="461" customWidth="1"/>
    <col min="6123" max="6123" width="8.5703125" style="461" customWidth="1"/>
    <col min="6124" max="6124" width="8" style="461" customWidth="1"/>
    <col min="6125" max="6125" width="9.140625" style="461" customWidth="1"/>
    <col min="6126" max="6126" width="7.85546875" style="461" customWidth="1"/>
    <col min="6127" max="6127" width="10.85546875" style="461" customWidth="1"/>
    <col min="6128" max="6128" width="9.28515625" style="461" customWidth="1"/>
    <col min="6129" max="6129" width="10" style="461" customWidth="1"/>
    <col min="6130" max="6377" width="1.42578125" style="461"/>
    <col min="6378" max="6378" width="61.7109375" style="461" customWidth="1"/>
    <col min="6379" max="6379" width="8.5703125" style="461" customWidth="1"/>
    <col min="6380" max="6380" width="8" style="461" customWidth="1"/>
    <col min="6381" max="6381" width="9.140625" style="461" customWidth="1"/>
    <col min="6382" max="6382" width="7.85546875" style="461" customWidth="1"/>
    <col min="6383" max="6383" width="10.85546875" style="461" customWidth="1"/>
    <col min="6384" max="6384" width="9.28515625" style="461" customWidth="1"/>
    <col min="6385" max="6385" width="10" style="461" customWidth="1"/>
    <col min="6386" max="6633" width="1.42578125" style="461"/>
    <col min="6634" max="6634" width="61.7109375" style="461" customWidth="1"/>
    <col min="6635" max="6635" width="8.5703125" style="461" customWidth="1"/>
    <col min="6636" max="6636" width="8" style="461" customWidth="1"/>
    <col min="6637" max="6637" width="9.140625" style="461" customWidth="1"/>
    <col min="6638" max="6638" width="7.85546875" style="461" customWidth="1"/>
    <col min="6639" max="6639" width="10.85546875" style="461" customWidth="1"/>
    <col min="6640" max="6640" width="9.28515625" style="461" customWidth="1"/>
    <col min="6641" max="6641" width="10" style="461" customWidth="1"/>
    <col min="6642" max="6889" width="1.42578125" style="461"/>
    <col min="6890" max="6890" width="61.7109375" style="461" customWidth="1"/>
    <col min="6891" max="6891" width="8.5703125" style="461" customWidth="1"/>
    <col min="6892" max="6892" width="8" style="461" customWidth="1"/>
    <col min="6893" max="6893" width="9.140625" style="461" customWidth="1"/>
    <col min="6894" max="6894" width="7.85546875" style="461" customWidth="1"/>
    <col min="6895" max="6895" width="10.85546875" style="461" customWidth="1"/>
    <col min="6896" max="6896" width="9.28515625" style="461" customWidth="1"/>
    <col min="6897" max="6897" width="10" style="461" customWidth="1"/>
    <col min="6898" max="7145" width="1.42578125" style="461"/>
    <col min="7146" max="7146" width="61.7109375" style="461" customWidth="1"/>
    <col min="7147" max="7147" width="8.5703125" style="461" customWidth="1"/>
    <col min="7148" max="7148" width="8" style="461" customWidth="1"/>
    <col min="7149" max="7149" width="9.140625" style="461" customWidth="1"/>
    <col min="7150" max="7150" width="7.85546875" style="461" customWidth="1"/>
    <col min="7151" max="7151" width="10.85546875" style="461" customWidth="1"/>
    <col min="7152" max="7152" width="9.28515625" style="461" customWidth="1"/>
    <col min="7153" max="7153" width="10" style="461" customWidth="1"/>
    <col min="7154" max="7401" width="1.42578125" style="461"/>
    <col min="7402" max="7402" width="61.7109375" style="461" customWidth="1"/>
    <col min="7403" max="7403" width="8.5703125" style="461" customWidth="1"/>
    <col min="7404" max="7404" width="8" style="461" customWidth="1"/>
    <col min="7405" max="7405" width="9.140625" style="461" customWidth="1"/>
    <col min="7406" max="7406" width="7.85546875" style="461" customWidth="1"/>
    <col min="7407" max="7407" width="10.85546875" style="461" customWidth="1"/>
    <col min="7408" max="7408" width="9.28515625" style="461" customWidth="1"/>
    <col min="7409" max="7409" width="10" style="461" customWidth="1"/>
    <col min="7410" max="7657" width="1.42578125" style="461"/>
    <col min="7658" max="7658" width="61.7109375" style="461" customWidth="1"/>
    <col min="7659" max="7659" width="8.5703125" style="461" customWidth="1"/>
    <col min="7660" max="7660" width="8" style="461" customWidth="1"/>
    <col min="7661" max="7661" width="9.140625" style="461" customWidth="1"/>
    <col min="7662" max="7662" width="7.85546875" style="461" customWidth="1"/>
    <col min="7663" max="7663" width="10.85546875" style="461" customWidth="1"/>
    <col min="7664" max="7664" width="9.28515625" style="461" customWidth="1"/>
    <col min="7665" max="7665" width="10" style="461" customWidth="1"/>
    <col min="7666" max="7913" width="1.42578125" style="461"/>
    <col min="7914" max="7914" width="61.7109375" style="461" customWidth="1"/>
    <col min="7915" max="7915" width="8.5703125" style="461" customWidth="1"/>
    <col min="7916" max="7916" width="8" style="461" customWidth="1"/>
    <col min="7917" max="7917" width="9.140625" style="461" customWidth="1"/>
    <col min="7918" max="7918" width="7.85546875" style="461" customWidth="1"/>
    <col min="7919" max="7919" width="10.85546875" style="461" customWidth="1"/>
    <col min="7920" max="7920" width="9.28515625" style="461" customWidth="1"/>
    <col min="7921" max="7921" width="10" style="461" customWidth="1"/>
    <col min="7922" max="8169" width="1.42578125" style="461"/>
    <col min="8170" max="8170" width="61.7109375" style="461" customWidth="1"/>
    <col min="8171" max="8171" width="8.5703125" style="461" customWidth="1"/>
    <col min="8172" max="8172" width="8" style="461" customWidth="1"/>
    <col min="8173" max="8173" width="9.140625" style="461" customWidth="1"/>
    <col min="8174" max="8174" width="7.85546875" style="461" customWidth="1"/>
    <col min="8175" max="8175" width="10.85546875" style="461" customWidth="1"/>
    <col min="8176" max="8176" width="9.28515625" style="461" customWidth="1"/>
    <col min="8177" max="8177" width="10" style="461" customWidth="1"/>
    <col min="8178" max="8425" width="1.42578125" style="461"/>
    <col min="8426" max="8426" width="61.7109375" style="461" customWidth="1"/>
    <col min="8427" max="8427" width="8.5703125" style="461" customWidth="1"/>
    <col min="8428" max="8428" width="8" style="461" customWidth="1"/>
    <col min="8429" max="8429" width="9.140625" style="461" customWidth="1"/>
    <col min="8430" max="8430" width="7.85546875" style="461" customWidth="1"/>
    <col min="8431" max="8431" width="10.85546875" style="461" customWidth="1"/>
    <col min="8432" max="8432" width="9.28515625" style="461" customWidth="1"/>
    <col min="8433" max="8433" width="10" style="461" customWidth="1"/>
    <col min="8434" max="8681" width="1.42578125" style="461"/>
    <col min="8682" max="8682" width="61.7109375" style="461" customWidth="1"/>
    <col min="8683" max="8683" width="8.5703125" style="461" customWidth="1"/>
    <col min="8684" max="8684" width="8" style="461" customWidth="1"/>
    <col min="8685" max="8685" width="9.140625" style="461" customWidth="1"/>
    <col min="8686" max="8686" width="7.85546875" style="461" customWidth="1"/>
    <col min="8687" max="8687" width="10.85546875" style="461" customWidth="1"/>
    <col min="8688" max="8688" width="9.28515625" style="461" customWidth="1"/>
    <col min="8689" max="8689" width="10" style="461" customWidth="1"/>
    <col min="8690" max="8937" width="1.42578125" style="461"/>
    <col min="8938" max="8938" width="61.7109375" style="461" customWidth="1"/>
    <col min="8939" max="8939" width="8.5703125" style="461" customWidth="1"/>
    <col min="8940" max="8940" width="8" style="461" customWidth="1"/>
    <col min="8941" max="8941" width="9.140625" style="461" customWidth="1"/>
    <col min="8942" max="8942" width="7.85546875" style="461" customWidth="1"/>
    <col min="8943" max="8943" width="10.85546875" style="461" customWidth="1"/>
    <col min="8944" max="8944" width="9.28515625" style="461" customWidth="1"/>
    <col min="8945" max="8945" width="10" style="461" customWidth="1"/>
    <col min="8946" max="9193" width="1.42578125" style="461"/>
    <col min="9194" max="9194" width="61.7109375" style="461" customWidth="1"/>
    <col min="9195" max="9195" width="8.5703125" style="461" customWidth="1"/>
    <col min="9196" max="9196" width="8" style="461" customWidth="1"/>
    <col min="9197" max="9197" width="9.140625" style="461" customWidth="1"/>
    <col min="9198" max="9198" width="7.85546875" style="461" customWidth="1"/>
    <col min="9199" max="9199" width="10.85546875" style="461" customWidth="1"/>
    <col min="9200" max="9200" width="9.28515625" style="461" customWidth="1"/>
    <col min="9201" max="9201" width="10" style="461" customWidth="1"/>
    <col min="9202" max="9449" width="1.42578125" style="461"/>
    <col min="9450" max="9450" width="61.7109375" style="461" customWidth="1"/>
    <col min="9451" max="9451" width="8.5703125" style="461" customWidth="1"/>
    <col min="9452" max="9452" width="8" style="461" customWidth="1"/>
    <col min="9453" max="9453" width="9.140625" style="461" customWidth="1"/>
    <col min="9454" max="9454" width="7.85546875" style="461" customWidth="1"/>
    <col min="9455" max="9455" width="10.85546875" style="461" customWidth="1"/>
    <col min="9456" max="9456" width="9.28515625" style="461" customWidth="1"/>
    <col min="9457" max="9457" width="10" style="461" customWidth="1"/>
    <col min="9458" max="9705" width="1.42578125" style="461"/>
    <col min="9706" max="9706" width="61.7109375" style="461" customWidth="1"/>
    <col min="9707" max="9707" width="8.5703125" style="461" customWidth="1"/>
    <col min="9708" max="9708" width="8" style="461" customWidth="1"/>
    <col min="9709" max="9709" width="9.140625" style="461" customWidth="1"/>
    <col min="9710" max="9710" width="7.85546875" style="461" customWidth="1"/>
    <col min="9711" max="9711" width="10.85546875" style="461" customWidth="1"/>
    <col min="9712" max="9712" width="9.28515625" style="461" customWidth="1"/>
    <col min="9713" max="9713" width="10" style="461" customWidth="1"/>
    <col min="9714" max="9961" width="1.42578125" style="461"/>
    <col min="9962" max="9962" width="61.7109375" style="461" customWidth="1"/>
    <col min="9963" max="9963" width="8.5703125" style="461" customWidth="1"/>
    <col min="9964" max="9964" width="8" style="461" customWidth="1"/>
    <col min="9965" max="9965" width="9.140625" style="461" customWidth="1"/>
    <col min="9966" max="9966" width="7.85546875" style="461" customWidth="1"/>
    <col min="9967" max="9967" width="10.85546875" style="461" customWidth="1"/>
    <col min="9968" max="9968" width="9.28515625" style="461" customWidth="1"/>
    <col min="9969" max="9969" width="10" style="461" customWidth="1"/>
    <col min="9970" max="10217" width="1.42578125" style="461"/>
    <col min="10218" max="10218" width="61.7109375" style="461" customWidth="1"/>
    <col min="10219" max="10219" width="8.5703125" style="461" customWidth="1"/>
    <col min="10220" max="10220" width="8" style="461" customWidth="1"/>
    <col min="10221" max="10221" width="9.140625" style="461" customWidth="1"/>
    <col min="10222" max="10222" width="7.85546875" style="461" customWidth="1"/>
    <col min="10223" max="10223" width="10.85546875" style="461" customWidth="1"/>
    <col min="10224" max="10224" width="9.28515625" style="461" customWidth="1"/>
    <col min="10225" max="10225" width="10" style="461" customWidth="1"/>
    <col min="10226" max="10473" width="1.42578125" style="461"/>
    <col min="10474" max="10474" width="61.7109375" style="461" customWidth="1"/>
    <col min="10475" max="10475" width="8.5703125" style="461" customWidth="1"/>
    <col min="10476" max="10476" width="8" style="461" customWidth="1"/>
    <col min="10477" max="10477" width="9.140625" style="461" customWidth="1"/>
    <col min="10478" max="10478" width="7.85546875" style="461" customWidth="1"/>
    <col min="10479" max="10479" width="10.85546875" style="461" customWidth="1"/>
    <col min="10480" max="10480" width="9.28515625" style="461" customWidth="1"/>
    <col min="10481" max="10481" width="10" style="461" customWidth="1"/>
    <col min="10482" max="10729" width="1.42578125" style="461"/>
    <col min="10730" max="10730" width="61.7109375" style="461" customWidth="1"/>
    <col min="10731" max="10731" width="8.5703125" style="461" customWidth="1"/>
    <col min="10732" max="10732" width="8" style="461" customWidth="1"/>
    <col min="10733" max="10733" width="9.140625" style="461" customWidth="1"/>
    <col min="10734" max="10734" width="7.85546875" style="461" customWidth="1"/>
    <col min="10735" max="10735" width="10.85546875" style="461" customWidth="1"/>
    <col min="10736" max="10736" width="9.28515625" style="461" customWidth="1"/>
    <col min="10737" max="10737" width="10" style="461" customWidth="1"/>
    <col min="10738" max="10985" width="1.42578125" style="461"/>
    <col min="10986" max="10986" width="61.7109375" style="461" customWidth="1"/>
    <col min="10987" max="10987" width="8.5703125" style="461" customWidth="1"/>
    <col min="10988" max="10988" width="8" style="461" customWidth="1"/>
    <col min="10989" max="10989" width="9.140625" style="461" customWidth="1"/>
    <col min="10990" max="10990" width="7.85546875" style="461" customWidth="1"/>
    <col min="10991" max="10991" width="10.85546875" style="461" customWidth="1"/>
    <col min="10992" max="10992" width="9.28515625" style="461" customWidth="1"/>
    <col min="10993" max="10993" width="10" style="461" customWidth="1"/>
    <col min="10994" max="11241" width="1.42578125" style="461"/>
    <col min="11242" max="11242" width="61.7109375" style="461" customWidth="1"/>
    <col min="11243" max="11243" width="8.5703125" style="461" customWidth="1"/>
    <col min="11244" max="11244" width="8" style="461" customWidth="1"/>
    <col min="11245" max="11245" width="9.140625" style="461" customWidth="1"/>
    <col min="11246" max="11246" width="7.85546875" style="461" customWidth="1"/>
    <col min="11247" max="11247" width="10.85546875" style="461" customWidth="1"/>
    <col min="11248" max="11248" width="9.28515625" style="461" customWidth="1"/>
    <col min="11249" max="11249" width="10" style="461" customWidth="1"/>
    <col min="11250" max="11497" width="1.42578125" style="461"/>
    <col min="11498" max="11498" width="61.7109375" style="461" customWidth="1"/>
    <col min="11499" max="11499" width="8.5703125" style="461" customWidth="1"/>
    <col min="11500" max="11500" width="8" style="461" customWidth="1"/>
    <col min="11501" max="11501" width="9.140625" style="461" customWidth="1"/>
    <col min="11502" max="11502" width="7.85546875" style="461" customWidth="1"/>
    <col min="11503" max="11503" width="10.85546875" style="461" customWidth="1"/>
    <col min="11504" max="11504" width="9.28515625" style="461" customWidth="1"/>
    <col min="11505" max="11505" width="10" style="461" customWidth="1"/>
    <col min="11506" max="11753" width="1.42578125" style="461"/>
    <col min="11754" max="11754" width="61.7109375" style="461" customWidth="1"/>
    <col min="11755" max="11755" width="8.5703125" style="461" customWidth="1"/>
    <col min="11756" max="11756" width="8" style="461" customWidth="1"/>
    <col min="11757" max="11757" width="9.140625" style="461" customWidth="1"/>
    <col min="11758" max="11758" width="7.85546875" style="461" customWidth="1"/>
    <col min="11759" max="11759" width="10.85546875" style="461" customWidth="1"/>
    <col min="11760" max="11760" width="9.28515625" style="461" customWidth="1"/>
    <col min="11761" max="11761" width="10" style="461" customWidth="1"/>
    <col min="11762" max="12009" width="1.42578125" style="461"/>
    <col min="12010" max="12010" width="61.7109375" style="461" customWidth="1"/>
    <col min="12011" max="12011" width="8.5703125" style="461" customWidth="1"/>
    <col min="12012" max="12012" width="8" style="461" customWidth="1"/>
    <col min="12013" max="12013" width="9.140625" style="461" customWidth="1"/>
    <col min="12014" max="12014" width="7.85546875" style="461" customWidth="1"/>
    <col min="12015" max="12015" width="10.85546875" style="461" customWidth="1"/>
    <col min="12016" max="12016" width="9.28515625" style="461" customWidth="1"/>
    <col min="12017" max="12017" width="10" style="461" customWidth="1"/>
    <col min="12018" max="12265" width="1.42578125" style="461"/>
    <col min="12266" max="12266" width="61.7109375" style="461" customWidth="1"/>
    <col min="12267" max="12267" width="8.5703125" style="461" customWidth="1"/>
    <col min="12268" max="12268" width="8" style="461" customWidth="1"/>
    <col min="12269" max="12269" width="9.140625" style="461" customWidth="1"/>
    <col min="12270" max="12270" width="7.85546875" style="461" customWidth="1"/>
    <col min="12271" max="12271" width="10.85546875" style="461" customWidth="1"/>
    <col min="12272" max="12272" width="9.28515625" style="461" customWidth="1"/>
    <col min="12273" max="12273" width="10" style="461" customWidth="1"/>
    <col min="12274" max="12521" width="1.42578125" style="461"/>
    <col min="12522" max="12522" width="61.7109375" style="461" customWidth="1"/>
    <col min="12523" max="12523" width="8.5703125" style="461" customWidth="1"/>
    <col min="12524" max="12524" width="8" style="461" customWidth="1"/>
    <col min="12525" max="12525" width="9.140625" style="461" customWidth="1"/>
    <col min="12526" max="12526" width="7.85546875" style="461" customWidth="1"/>
    <col min="12527" max="12527" width="10.85546875" style="461" customWidth="1"/>
    <col min="12528" max="12528" width="9.28515625" style="461" customWidth="1"/>
    <col min="12529" max="12529" width="10" style="461" customWidth="1"/>
    <col min="12530" max="12777" width="1.42578125" style="461"/>
    <col min="12778" max="12778" width="61.7109375" style="461" customWidth="1"/>
    <col min="12779" max="12779" width="8.5703125" style="461" customWidth="1"/>
    <col min="12780" max="12780" width="8" style="461" customWidth="1"/>
    <col min="12781" max="12781" width="9.140625" style="461" customWidth="1"/>
    <col min="12782" max="12782" width="7.85546875" style="461" customWidth="1"/>
    <col min="12783" max="12783" width="10.85546875" style="461" customWidth="1"/>
    <col min="12784" max="12784" width="9.28515625" style="461" customWidth="1"/>
    <col min="12785" max="12785" width="10" style="461" customWidth="1"/>
    <col min="12786" max="13033" width="1.42578125" style="461"/>
    <col min="13034" max="13034" width="61.7109375" style="461" customWidth="1"/>
    <col min="13035" max="13035" width="8.5703125" style="461" customWidth="1"/>
    <col min="13036" max="13036" width="8" style="461" customWidth="1"/>
    <col min="13037" max="13037" width="9.140625" style="461" customWidth="1"/>
    <col min="13038" max="13038" width="7.85546875" style="461" customWidth="1"/>
    <col min="13039" max="13039" width="10.85546875" style="461" customWidth="1"/>
    <col min="13040" max="13040" width="9.28515625" style="461" customWidth="1"/>
    <col min="13041" max="13041" width="10" style="461" customWidth="1"/>
    <col min="13042" max="13289" width="1.42578125" style="461"/>
    <col min="13290" max="13290" width="61.7109375" style="461" customWidth="1"/>
    <col min="13291" max="13291" width="8.5703125" style="461" customWidth="1"/>
    <col min="13292" max="13292" width="8" style="461" customWidth="1"/>
    <col min="13293" max="13293" width="9.140625" style="461" customWidth="1"/>
    <col min="13294" max="13294" width="7.85546875" style="461" customWidth="1"/>
    <col min="13295" max="13295" width="10.85546875" style="461" customWidth="1"/>
    <col min="13296" max="13296" width="9.28515625" style="461" customWidth="1"/>
    <col min="13297" max="13297" width="10" style="461" customWidth="1"/>
    <col min="13298" max="13545" width="1.42578125" style="461"/>
    <col min="13546" max="13546" width="61.7109375" style="461" customWidth="1"/>
    <col min="13547" max="13547" width="8.5703125" style="461" customWidth="1"/>
    <col min="13548" max="13548" width="8" style="461" customWidth="1"/>
    <col min="13549" max="13549" width="9.140625" style="461" customWidth="1"/>
    <col min="13550" max="13550" width="7.85546875" style="461" customWidth="1"/>
    <col min="13551" max="13551" width="10.85546875" style="461" customWidth="1"/>
    <col min="13552" max="13552" width="9.28515625" style="461" customWidth="1"/>
    <col min="13553" max="13553" width="10" style="461" customWidth="1"/>
    <col min="13554" max="13801" width="1.42578125" style="461"/>
    <col min="13802" max="13802" width="61.7109375" style="461" customWidth="1"/>
    <col min="13803" max="13803" width="8.5703125" style="461" customWidth="1"/>
    <col min="13804" max="13804" width="8" style="461" customWidth="1"/>
    <col min="13805" max="13805" width="9.140625" style="461" customWidth="1"/>
    <col min="13806" max="13806" width="7.85546875" style="461" customWidth="1"/>
    <col min="13807" max="13807" width="10.85546875" style="461" customWidth="1"/>
    <col min="13808" max="13808" width="9.28515625" style="461" customWidth="1"/>
    <col min="13809" max="13809" width="10" style="461" customWidth="1"/>
    <col min="13810" max="14057" width="1.42578125" style="461"/>
    <col min="14058" max="14058" width="61.7109375" style="461" customWidth="1"/>
    <col min="14059" max="14059" width="8.5703125" style="461" customWidth="1"/>
    <col min="14060" max="14060" width="8" style="461" customWidth="1"/>
    <col min="14061" max="14061" width="9.140625" style="461" customWidth="1"/>
    <col min="14062" max="14062" width="7.85546875" style="461" customWidth="1"/>
    <col min="14063" max="14063" width="10.85546875" style="461" customWidth="1"/>
    <col min="14064" max="14064" width="9.28515625" style="461" customWidth="1"/>
    <col min="14065" max="14065" width="10" style="461" customWidth="1"/>
    <col min="14066" max="14313" width="1.42578125" style="461"/>
    <col min="14314" max="14314" width="61.7109375" style="461" customWidth="1"/>
    <col min="14315" max="14315" width="8.5703125" style="461" customWidth="1"/>
    <col min="14316" max="14316" width="8" style="461" customWidth="1"/>
    <col min="14317" max="14317" width="9.140625" style="461" customWidth="1"/>
    <col min="14318" max="14318" width="7.85546875" style="461" customWidth="1"/>
    <col min="14319" max="14319" width="10.85546875" style="461" customWidth="1"/>
    <col min="14320" max="14320" width="9.28515625" style="461" customWidth="1"/>
    <col min="14321" max="14321" width="10" style="461" customWidth="1"/>
    <col min="14322" max="14569" width="1.42578125" style="461"/>
    <col min="14570" max="14570" width="61.7109375" style="461" customWidth="1"/>
    <col min="14571" max="14571" width="8.5703125" style="461" customWidth="1"/>
    <col min="14572" max="14572" width="8" style="461" customWidth="1"/>
    <col min="14573" max="14573" width="9.140625" style="461" customWidth="1"/>
    <col min="14574" max="14574" width="7.85546875" style="461" customWidth="1"/>
    <col min="14575" max="14575" width="10.85546875" style="461" customWidth="1"/>
    <col min="14576" max="14576" width="9.28515625" style="461" customWidth="1"/>
    <col min="14577" max="14577" width="10" style="461" customWidth="1"/>
    <col min="14578" max="14825" width="1.42578125" style="461"/>
    <col min="14826" max="14826" width="61.7109375" style="461" customWidth="1"/>
    <col min="14827" max="14827" width="8.5703125" style="461" customWidth="1"/>
    <col min="14828" max="14828" width="8" style="461" customWidth="1"/>
    <col min="14829" max="14829" width="9.140625" style="461" customWidth="1"/>
    <col min="14830" max="14830" width="7.85546875" style="461" customWidth="1"/>
    <col min="14831" max="14831" width="10.85546875" style="461" customWidth="1"/>
    <col min="14832" max="14832" width="9.28515625" style="461" customWidth="1"/>
    <col min="14833" max="14833" width="10" style="461" customWidth="1"/>
    <col min="14834" max="15081" width="1.42578125" style="461"/>
    <col min="15082" max="15082" width="61.7109375" style="461" customWidth="1"/>
    <col min="15083" max="15083" width="8.5703125" style="461" customWidth="1"/>
    <col min="15084" max="15084" width="8" style="461" customWidth="1"/>
    <col min="15085" max="15085" width="9.140625" style="461" customWidth="1"/>
    <col min="15086" max="15086" width="7.85546875" style="461" customWidth="1"/>
    <col min="15087" max="15087" width="10.85546875" style="461" customWidth="1"/>
    <col min="15088" max="15088" width="9.28515625" style="461" customWidth="1"/>
    <col min="15089" max="15089" width="10" style="461" customWidth="1"/>
    <col min="15090" max="15337" width="1.42578125" style="461"/>
    <col min="15338" max="15338" width="61.7109375" style="461" customWidth="1"/>
    <col min="15339" max="15339" width="8.5703125" style="461" customWidth="1"/>
    <col min="15340" max="15340" width="8" style="461" customWidth="1"/>
    <col min="15341" max="15341" width="9.140625" style="461" customWidth="1"/>
    <col min="15342" max="15342" width="7.85546875" style="461" customWidth="1"/>
    <col min="15343" max="15343" width="10.85546875" style="461" customWidth="1"/>
    <col min="15344" max="15344" width="9.28515625" style="461" customWidth="1"/>
    <col min="15345" max="15345" width="10" style="461" customWidth="1"/>
    <col min="15346" max="15593" width="1.42578125" style="461"/>
    <col min="15594" max="15594" width="61.7109375" style="461" customWidth="1"/>
    <col min="15595" max="15595" width="8.5703125" style="461" customWidth="1"/>
    <col min="15596" max="15596" width="8" style="461" customWidth="1"/>
    <col min="15597" max="15597" width="9.140625" style="461" customWidth="1"/>
    <col min="15598" max="15598" width="7.85546875" style="461" customWidth="1"/>
    <col min="15599" max="15599" width="10.85546875" style="461" customWidth="1"/>
    <col min="15600" max="15600" width="9.28515625" style="461" customWidth="1"/>
    <col min="15601" max="15601" width="10" style="461" customWidth="1"/>
    <col min="15602" max="16384" width="1.42578125" style="461"/>
  </cols>
  <sheetData>
    <row r="2" spans="1:8">
      <c r="A2" s="462" t="s">
        <v>929</v>
      </c>
      <c r="B2" s="462"/>
      <c r="C2" s="462"/>
      <c r="D2" s="462"/>
      <c r="E2" s="462"/>
      <c r="F2" s="462"/>
      <c r="G2" s="462"/>
      <c r="H2" s="462"/>
    </row>
    <row r="3" spans="1:8" ht="13.5" thickBot="1"/>
    <row r="4" spans="1:8" s="463" customFormat="1" ht="21" customHeight="1">
      <c r="A4" s="792" t="s">
        <v>0</v>
      </c>
      <c r="B4" s="793" t="s">
        <v>1</v>
      </c>
      <c r="C4" s="795" t="s">
        <v>2</v>
      </c>
      <c r="D4" s="795" t="s">
        <v>872</v>
      </c>
      <c r="E4" s="797" t="s">
        <v>66</v>
      </c>
      <c r="F4" s="798"/>
      <c r="G4" s="798"/>
      <c r="H4" s="799"/>
    </row>
    <row r="5" spans="1:8" s="463" customFormat="1" ht="54.75" customHeight="1">
      <c r="A5" s="792"/>
      <c r="B5" s="794"/>
      <c r="C5" s="796"/>
      <c r="D5" s="796"/>
      <c r="E5" s="749" t="s">
        <v>1050</v>
      </c>
      <c r="F5" s="749" t="s">
        <v>1051</v>
      </c>
      <c r="G5" s="749" t="s">
        <v>1052</v>
      </c>
      <c r="H5" s="750" t="s">
        <v>13</v>
      </c>
    </row>
    <row r="6" spans="1:8" s="463" customFormat="1" ht="12" customHeight="1">
      <c r="A6" s="472">
        <v>1</v>
      </c>
      <c r="B6" s="475">
        <v>2</v>
      </c>
      <c r="C6" s="468">
        <v>3</v>
      </c>
      <c r="D6" s="468">
        <v>4</v>
      </c>
      <c r="E6" s="468">
        <v>5</v>
      </c>
      <c r="F6" s="468">
        <v>6</v>
      </c>
      <c r="G6" s="468">
        <v>7</v>
      </c>
      <c r="H6" s="476">
        <v>8</v>
      </c>
    </row>
    <row r="7" spans="1:8" ht="13.5" customHeight="1">
      <c r="A7" s="473" t="s">
        <v>873</v>
      </c>
      <c r="B7" s="479" t="s">
        <v>57</v>
      </c>
      <c r="C7" s="478" t="s">
        <v>54</v>
      </c>
      <c r="D7" s="478" t="s">
        <v>54</v>
      </c>
      <c r="E7" s="756">
        <v>12410184</v>
      </c>
      <c r="F7" s="480"/>
      <c r="G7" s="480"/>
      <c r="H7" s="481"/>
    </row>
    <row r="8" spans="1:8" ht="25.5" customHeight="1">
      <c r="A8" s="477" t="s">
        <v>874</v>
      </c>
      <c r="B8" s="479" t="s">
        <v>61</v>
      </c>
      <c r="C8" s="478" t="s">
        <v>54</v>
      </c>
      <c r="D8" s="478" t="s">
        <v>54</v>
      </c>
      <c r="E8" s="510"/>
      <c r="F8" s="480"/>
      <c r="G8" s="480"/>
      <c r="H8" s="481"/>
    </row>
    <row r="9" spans="1:8" ht="13.5" customHeight="1">
      <c r="A9" s="473" t="s">
        <v>875</v>
      </c>
      <c r="B9" s="479" t="s">
        <v>876</v>
      </c>
      <c r="C9" s="478" t="s">
        <v>54</v>
      </c>
      <c r="D9" s="478" t="s">
        <v>54</v>
      </c>
      <c r="E9" s="574"/>
      <c r="F9" s="480"/>
      <c r="G9" s="480"/>
      <c r="H9" s="481"/>
    </row>
    <row r="10" spans="1:8" ht="26.25" customHeight="1">
      <c r="A10" s="477" t="s">
        <v>878</v>
      </c>
      <c r="B10" s="479" t="s">
        <v>877</v>
      </c>
      <c r="C10" s="478" t="s">
        <v>54</v>
      </c>
      <c r="D10" s="478" t="s">
        <v>54</v>
      </c>
      <c r="E10" s="510"/>
      <c r="F10" s="480"/>
      <c r="G10" s="480"/>
      <c r="H10" s="481"/>
    </row>
    <row r="11" spans="1:8" ht="13.5" customHeight="1">
      <c r="A11" s="492" t="s">
        <v>765</v>
      </c>
      <c r="B11" s="493" t="s">
        <v>766</v>
      </c>
      <c r="C11" s="494"/>
      <c r="D11" s="495"/>
      <c r="E11" s="496">
        <f>E13+E17+E23+E27+E29+E33+E35</f>
        <v>81157494</v>
      </c>
      <c r="F11" s="496">
        <f>F13+F17+F23+F27+F29+F33+F35</f>
        <v>0</v>
      </c>
      <c r="G11" s="496">
        <f>G13+G17+G23+G27+G29+G33+G35</f>
        <v>0</v>
      </c>
      <c r="H11" s="508">
        <f>H13+H17+H23+H27+H29+H33+H35</f>
        <v>0</v>
      </c>
    </row>
    <row r="12" spans="1:8">
      <c r="A12" s="473" t="s">
        <v>3</v>
      </c>
      <c r="B12" s="487"/>
      <c r="C12" s="488"/>
      <c r="D12" s="488"/>
      <c r="E12" s="488"/>
      <c r="F12" s="488"/>
      <c r="G12" s="488"/>
      <c r="H12" s="481" t="s">
        <v>54</v>
      </c>
    </row>
    <row r="13" spans="1:8">
      <c r="A13" s="498" t="s">
        <v>769</v>
      </c>
      <c r="B13" s="499" t="s">
        <v>767</v>
      </c>
      <c r="C13" s="489" t="s">
        <v>768</v>
      </c>
      <c r="D13" s="489"/>
      <c r="E13" s="490">
        <f>E15+E16</f>
        <v>0</v>
      </c>
      <c r="F13" s="490">
        <f t="shared" ref="F13:H13" si="0">F15+F16</f>
        <v>0</v>
      </c>
      <c r="G13" s="490">
        <f t="shared" si="0"/>
        <v>0</v>
      </c>
      <c r="H13" s="509">
        <f t="shared" si="0"/>
        <v>0</v>
      </c>
    </row>
    <row r="14" spans="1:8">
      <c r="A14" s="473" t="s">
        <v>3</v>
      </c>
      <c r="B14" s="479"/>
      <c r="C14" s="478"/>
      <c r="D14" s="478"/>
      <c r="E14" s="480"/>
      <c r="F14" s="480"/>
      <c r="G14" s="480"/>
      <c r="H14" s="481" t="s">
        <v>54</v>
      </c>
    </row>
    <row r="15" spans="1:8" ht="25.5">
      <c r="A15" s="477" t="s">
        <v>7</v>
      </c>
      <c r="B15" s="479" t="s">
        <v>770</v>
      </c>
      <c r="C15" s="478" t="s">
        <v>768</v>
      </c>
      <c r="D15" s="478"/>
      <c r="E15" s="480"/>
      <c r="F15" s="480"/>
      <c r="G15" s="480"/>
      <c r="H15" s="481"/>
    </row>
    <row r="16" spans="1:8" ht="25.5">
      <c r="A16" s="477" t="s">
        <v>8</v>
      </c>
      <c r="B16" s="479" t="s">
        <v>883</v>
      </c>
      <c r="C16" s="478" t="s">
        <v>768</v>
      </c>
      <c r="D16" s="478"/>
      <c r="E16" s="480"/>
      <c r="F16" s="480"/>
      <c r="G16" s="480"/>
      <c r="H16" s="481"/>
    </row>
    <row r="17" spans="1:8">
      <c r="A17" s="498" t="s">
        <v>771</v>
      </c>
      <c r="B17" s="499" t="s">
        <v>772</v>
      </c>
      <c r="C17" s="489" t="s">
        <v>773</v>
      </c>
      <c r="D17" s="489"/>
      <c r="E17" s="490">
        <f>SUM(E19:E22)</f>
        <v>81157494</v>
      </c>
      <c r="F17" s="490">
        <f t="shared" ref="F17:H17" si="1">SUM(F19:F22)</f>
        <v>0</v>
      </c>
      <c r="G17" s="490">
        <f t="shared" si="1"/>
        <v>0</v>
      </c>
      <c r="H17" s="509">
        <f t="shared" si="1"/>
        <v>0</v>
      </c>
    </row>
    <row r="18" spans="1:8">
      <c r="A18" s="473" t="s">
        <v>3</v>
      </c>
      <c r="B18" s="479"/>
      <c r="C18" s="478"/>
      <c r="D18" s="478"/>
      <c r="E18" s="480"/>
      <c r="F18" s="480"/>
      <c r="G18" s="480"/>
      <c r="H18" s="481" t="s">
        <v>54</v>
      </c>
    </row>
    <row r="19" spans="1:8" ht="38.25">
      <c r="A19" s="477" t="s">
        <v>882</v>
      </c>
      <c r="B19" s="479" t="s">
        <v>774</v>
      </c>
      <c r="C19" s="478" t="s">
        <v>773</v>
      </c>
      <c r="D19" s="478"/>
      <c r="E19" s="510"/>
      <c r="F19" s="480"/>
      <c r="G19" s="480"/>
      <c r="H19" s="481"/>
    </row>
    <row r="20" spans="1:8" ht="25.5">
      <c r="A20" s="477" t="s">
        <v>9</v>
      </c>
      <c r="B20" s="479" t="s">
        <v>775</v>
      </c>
      <c r="C20" s="478" t="s">
        <v>773</v>
      </c>
      <c r="D20" s="478"/>
      <c r="E20" s="762">
        <v>81157494</v>
      </c>
      <c r="F20" s="480"/>
      <c r="G20" s="480"/>
      <c r="H20" s="481"/>
    </row>
    <row r="21" spans="1:8" ht="25.5">
      <c r="A21" s="477" t="s">
        <v>44</v>
      </c>
      <c r="B21" s="479" t="s">
        <v>926</v>
      </c>
      <c r="C21" s="478" t="s">
        <v>773</v>
      </c>
      <c r="D21" s="478"/>
      <c r="E21" s="510"/>
      <c r="F21" s="480"/>
      <c r="G21" s="480"/>
      <c r="H21" s="481"/>
    </row>
    <row r="22" spans="1:8" ht="51">
      <c r="A22" s="477" t="s">
        <v>10</v>
      </c>
      <c r="B22" s="479" t="s">
        <v>927</v>
      </c>
      <c r="C22" s="478" t="s">
        <v>773</v>
      </c>
      <c r="D22" s="478"/>
      <c r="E22" s="510"/>
      <c r="F22" s="480"/>
      <c r="G22" s="480"/>
      <c r="H22" s="481"/>
    </row>
    <row r="23" spans="1:8" ht="13.5" customHeight="1">
      <c r="A23" s="498" t="s">
        <v>776</v>
      </c>
      <c r="B23" s="499" t="s">
        <v>777</v>
      </c>
      <c r="C23" s="489" t="s">
        <v>778</v>
      </c>
      <c r="D23" s="489"/>
      <c r="E23" s="490">
        <f>E25+E26</f>
        <v>0</v>
      </c>
      <c r="F23" s="490">
        <f t="shared" ref="F23:H23" si="2">F25+F26</f>
        <v>0</v>
      </c>
      <c r="G23" s="490">
        <f t="shared" si="2"/>
        <v>0</v>
      </c>
      <c r="H23" s="509">
        <f t="shared" si="2"/>
        <v>0</v>
      </c>
    </row>
    <row r="24" spans="1:8">
      <c r="A24" s="473" t="s">
        <v>3</v>
      </c>
      <c r="B24" s="479"/>
      <c r="C24" s="478"/>
      <c r="D24" s="478"/>
      <c r="E24" s="480"/>
      <c r="F24" s="480"/>
      <c r="G24" s="480"/>
      <c r="H24" s="481" t="s">
        <v>54</v>
      </c>
    </row>
    <row r="25" spans="1:8" ht="51">
      <c r="A25" s="477" t="s">
        <v>11</v>
      </c>
      <c r="B25" s="479" t="s">
        <v>779</v>
      </c>
      <c r="C25" s="478" t="s">
        <v>778</v>
      </c>
      <c r="D25" s="478"/>
      <c r="E25" s="480"/>
      <c r="F25" s="480"/>
      <c r="G25" s="480"/>
      <c r="H25" s="481"/>
    </row>
    <row r="26" spans="1:8" ht="25.5">
      <c r="A26" s="477" t="s">
        <v>12</v>
      </c>
      <c r="B26" s="479" t="s">
        <v>884</v>
      </c>
      <c r="C26" s="478" t="s">
        <v>778</v>
      </c>
      <c r="D26" s="478"/>
      <c r="E26" s="480"/>
      <c r="F26" s="480"/>
      <c r="G26" s="480"/>
      <c r="H26" s="481"/>
    </row>
    <row r="27" spans="1:8" ht="13.5" customHeight="1">
      <c r="A27" s="498" t="s">
        <v>780</v>
      </c>
      <c r="B27" s="499" t="s">
        <v>781</v>
      </c>
      <c r="C27" s="489" t="s">
        <v>782</v>
      </c>
      <c r="D27" s="489"/>
      <c r="E27" s="490"/>
      <c r="F27" s="490"/>
      <c r="G27" s="490"/>
      <c r="H27" s="491"/>
    </row>
    <row r="28" spans="1:8">
      <c r="A28" s="473" t="s">
        <v>3</v>
      </c>
      <c r="B28" s="479"/>
      <c r="C28" s="478"/>
      <c r="D28" s="478"/>
      <c r="E28" s="480"/>
      <c r="F28" s="480"/>
      <c r="G28" s="480"/>
      <c r="H28" s="481" t="s">
        <v>54</v>
      </c>
    </row>
    <row r="29" spans="1:8" ht="13.5" customHeight="1">
      <c r="A29" s="498" t="s">
        <v>783</v>
      </c>
      <c r="B29" s="499" t="s">
        <v>784</v>
      </c>
      <c r="C29" s="489" t="s">
        <v>785</v>
      </c>
      <c r="D29" s="489"/>
      <c r="E29" s="490">
        <f>E31+E32</f>
        <v>0</v>
      </c>
      <c r="F29" s="490">
        <f t="shared" ref="F29:H29" si="3">F31+F32</f>
        <v>0</v>
      </c>
      <c r="G29" s="490">
        <f t="shared" si="3"/>
        <v>0</v>
      </c>
      <c r="H29" s="509">
        <f t="shared" si="3"/>
        <v>0</v>
      </c>
    </row>
    <row r="30" spans="1:8">
      <c r="A30" s="473" t="s">
        <v>3</v>
      </c>
      <c r="B30" s="479"/>
      <c r="C30" s="478"/>
      <c r="D30" s="478"/>
      <c r="E30" s="480"/>
      <c r="F30" s="480"/>
      <c r="G30" s="480"/>
      <c r="H30" s="481" t="s">
        <v>54</v>
      </c>
    </row>
    <row r="31" spans="1:8">
      <c r="A31" s="473" t="s">
        <v>787</v>
      </c>
      <c r="B31" s="479" t="s">
        <v>786</v>
      </c>
      <c r="C31" s="478" t="s">
        <v>785</v>
      </c>
      <c r="D31" s="478"/>
      <c r="E31" s="480"/>
      <c r="F31" s="480"/>
      <c r="G31" s="480"/>
      <c r="H31" s="481"/>
    </row>
    <row r="32" spans="1:8" ht="13.5" customHeight="1">
      <c r="A32" s="473" t="s">
        <v>788</v>
      </c>
      <c r="B32" s="479" t="s">
        <v>789</v>
      </c>
      <c r="C32" s="478" t="s">
        <v>785</v>
      </c>
      <c r="D32" s="478"/>
      <c r="E32" s="480"/>
      <c r="F32" s="480"/>
      <c r="G32" s="480"/>
      <c r="H32" s="481"/>
    </row>
    <row r="33" spans="1:8" ht="13.5" customHeight="1">
      <c r="A33" s="498" t="s">
        <v>790</v>
      </c>
      <c r="B33" s="499" t="s">
        <v>791</v>
      </c>
      <c r="C33" s="489"/>
      <c r="D33" s="489"/>
      <c r="E33" s="490"/>
      <c r="F33" s="490"/>
      <c r="G33" s="490"/>
      <c r="H33" s="491"/>
    </row>
    <row r="34" spans="1:8">
      <c r="A34" s="473" t="s">
        <v>3</v>
      </c>
      <c r="B34" s="479"/>
      <c r="C34" s="478"/>
      <c r="D34" s="478"/>
      <c r="E34" s="480"/>
      <c r="F34" s="480"/>
      <c r="G34" s="480"/>
      <c r="H34" s="481" t="s">
        <v>54</v>
      </c>
    </row>
    <row r="35" spans="1:8" ht="13.5" customHeight="1">
      <c r="A35" s="498" t="s">
        <v>885</v>
      </c>
      <c r="B35" s="499" t="s">
        <v>792</v>
      </c>
      <c r="C35" s="489" t="s">
        <v>54</v>
      </c>
      <c r="D35" s="489"/>
      <c r="E35" s="490">
        <f>E37+E38</f>
        <v>0</v>
      </c>
      <c r="F35" s="490">
        <f t="shared" ref="F35:H35" si="4">F37+F38</f>
        <v>0</v>
      </c>
      <c r="G35" s="490">
        <f t="shared" si="4"/>
        <v>0</v>
      </c>
      <c r="H35" s="509">
        <f t="shared" si="4"/>
        <v>0</v>
      </c>
    </row>
    <row r="36" spans="1:8">
      <c r="A36" s="473" t="s">
        <v>4</v>
      </c>
      <c r="B36" s="479"/>
      <c r="C36" s="478"/>
      <c r="D36" s="478"/>
      <c r="E36" s="480"/>
      <c r="F36" s="480"/>
      <c r="G36" s="480"/>
      <c r="H36" s="481" t="s">
        <v>54</v>
      </c>
    </row>
    <row r="37" spans="1:8" ht="25.5">
      <c r="A37" s="477" t="s">
        <v>888</v>
      </c>
      <c r="B37" s="479" t="s">
        <v>793</v>
      </c>
      <c r="C37" s="478" t="s">
        <v>794</v>
      </c>
      <c r="D37" s="478"/>
      <c r="E37" s="480"/>
      <c r="F37" s="480"/>
      <c r="G37" s="480"/>
      <c r="H37" s="481"/>
    </row>
    <row r="38" spans="1:8" ht="13.5" customHeight="1">
      <c r="A38" s="477" t="s">
        <v>886</v>
      </c>
      <c r="B38" s="479" t="s">
        <v>887</v>
      </c>
      <c r="C38" s="478" t="s">
        <v>794</v>
      </c>
      <c r="D38" s="478"/>
      <c r="E38" s="510"/>
      <c r="F38" s="480"/>
      <c r="G38" s="480"/>
      <c r="H38" s="481"/>
    </row>
    <row r="39" spans="1:8" ht="13.5" customHeight="1">
      <c r="A39" s="500" t="s">
        <v>795</v>
      </c>
      <c r="B39" s="493" t="s">
        <v>796</v>
      </c>
      <c r="C39" s="494" t="s">
        <v>54</v>
      </c>
      <c r="D39" s="495"/>
      <c r="E39" s="496">
        <f>E41+E56+E65+E72+E77+E79</f>
        <v>93567678</v>
      </c>
      <c r="F39" s="496">
        <f>F41+F56+F65+F72+F77+F79</f>
        <v>0</v>
      </c>
      <c r="G39" s="496">
        <f>G41+G56+G65+G72+G77+G79</f>
        <v>0</v>
      </c>
      <c r="H39" s="496"/>
    </row>
    <row r="40" spans="1:8">
      <c r="A40" s="477" t="s">
        <v>3</v>
      </c>
      <c r="B40" s="479"/>
      <c r="C40" s="478"/>
      <c r="D40" s="478"/>
      <c r="E40" s="480"/>
      <c r="F40" s="480"/>
      <c r="G40" s="480"/>
      <c r="H40" s="481" t="s">
        <v>54</v>
      </c>
    </row>
    <row r="41" spans="1:8">
      <c r="A41" s="501" t="s">
        <v>798</v>
      </c>
      <c r="B41" s="499" t="s">
        <v>797</v>
      </c>
      <c r="C41" s="489" t="s">
        <v>54</v>
      </c>
      <c r="D41" s="489"/>
      <c r="E41" s="490">
        <f>E43+E44+E45+E46+E52</f>
        <v>47043866</v>
      </c>
      <c r="F41" s="490">
        <f t="shared" ref="F41:G41" si="5">F43+F44+F45+F46+F52</f>
        <v>0</v>
      </c>
      <c r="G41" s="490">
        <f t="shared" si="5"/>
        <v>0</v>
      </c>
      <c r="H41" s="491"/>
    </row>
    <row r="42" spans="1:8">
      <c r="A42" s="477" t="s">
        <v>3</v>
      </c>
      <c r="B42" s="479"/>
      <c r="C42" s="478"/>
      <c r="D42" s="478"/>
      <c r="E42" s="480"/>
      <c r="F42" s="480"/>
      <c r="G42" s="480"/>
      <c r="H42" s="481" t="s">
        <v>54</v>
      </c>
    </row>
    <row r="43" spans="1:8">
      <c r="A43" s="477" t="s">
        <v>156</v>
      </c>
      <c r="B43" s="479" t="s">
        <v>799</v>
      </c>
      <c r="C43" s="478" t="s">
        <v>86</v>
      </c>
      <c r="D43" s="478" t="s">
        <v>917</v>
      </c>
      <c r="E43" s="574">
        <v>36132001.530000001</v>
      </c>
      <c r="F43" s="480"/>
      <c r="G43" s="480"/>
      <c r="H43" s="481"/>
    </row>
    <row r="44" spans="1:8" ht="25.5">
      <c r="A44" s="477" t="s">
        <v>15</v>
      </c>
      <c r="B44" s="479" t="s">
        <v>800</v>
      </c>
      <c r="C44" s="478" t="s">
        <v>87</v>
      </c>
      <c r="D44" s="518" t="s">
        <v>749</v>
      </c>
      <c r="E44" s="574"/>
      <c r="F44" s="480"/>
      <c r="G44" s="480"/>
      <c r="H44" s="481" t="s">
        <v>54</v>
      </c>
    </row>
    <row r="45" spans="1:8" ht="25.5">
      <c r="A45" s="477" t="s">
        <v>889</v>
      </c>
      <c r="B45" s="479" t="s">
        <v>801</v>
      </c>
      <c r="C45" s="478" t="s">
        <v>88</v>
      </c>
      <c r="D45" s="478"/>
      <c r="E45" s="574"/>
      <c r="F45" s="480"/>
      <c r="G45" s="480"/>
      <c r="H45" s="481" t="s">
        <v>54</v>
      </c>
    </row>
    <row r="46" spans="1:8" ht="25.5">
      <c r="A46" s="502" t="s">
        <v>890</v>
      </c>
      <c r="B46" s="503" t="s">
        <v>802</v>
      </c>
      <c r="C46" s="504" t="s">
        <v>803</v>
      </c>
      <c r="D46" s="504"/>
      <c r="E46" s="505">
        <f>E48+E49+E50+E51</f>
        <v>10911864.470000001</v>
      </c>
      <c r="F46" s="505">
        <f t="shared" ref="F46:G46" si="6">F48+F49+F50+F51</f>
        <v>0</v>
      </c>
      <c r="G46" s="505">
        <f t="shared" si="6"/>
        <v>0</v>
      </c>
      <c r="H46" s="506" t="s">
        <v>54</v>
      </c>
    </row>
    <row r="47" spans="1:8">
      <c r="A47" s="477" t="s">
        <v>3</v>
      </c>
      <c r="B47" s="479"/>
      <c r="C47" s="478"/>
      <c r="D47" s="478"/>
      <c r="E47" s="480"/>
      <c r="F47" s="480"/>
      <c r="G47" s="480"/>
      <c r="H47" s="481" t="s">
        <v>54</v>
      </c>
    </row>
    <row r="48" spans="1:8">
      <c r="A48" s="477" t="s">
        <v>805</v>
      </c>
      <c r="B48" s="479" t="s">
        <v>804</v>
      </c>
      <c r="C48" s="478" t="s">
        <v>803</v>
      </c>
      <c r="D48" s="478" t="s">
        <v>919</v>
      </c>
      <c r="E48" s="574">
        <v>10911864.470000001</v>
      </c>
      <c r="F48" s="480"/>
      <c r="G48" s="480"/>
      <c r="H48" s="481"/>
    </row>
    <row r="49" spans="1:8" ht="15" customHeight="1">
      <c r="A49" s="477" t="s">
        <v>806</v>
      </c>
      <c r="B49" s="479" t="s">
        <v>807</v>
      </c>
      <c r="C49" s="478" t="s">
        <v>803</v>
      </c>
      <c r="D49" s="478"/>
      <c r="E49" s="574"/>
      <c r="F49" s="480"/>
      <c r="G49" s="480"/>
      <c r="H49" s="481" t="s">
        <v>54</v>
      </c>
    </row>
    <row r="50" spans="1:8" ht="25.5">
      <c r="A50" s="477" t="s">
        <v>62</v>
      </c>
      <c r="B50" s="479" t="s">
        <v>808</v>
      </c>
      <c r="C50" s="478" t="s">
        <v>809</v>
      </c>
      <c r="D50" s="478"/>
      <c r="E50" s="574"/>
      <c r="F50" s="480"/>
      <c r="G50" s="480"/>
      <c r="H50" s="481" t="s">
        <v>54</v>
      </c>
    </row>
    <row r="51" spans="1:8" ht="25.5">
      <c r="A51" s="477" t="s">
        <v>63</v>
      </c>
      <c r="B51" s="479" t="s">
        <v>810</v>
      </c>
      <c r="C51" s="478" t="s">
        <v>811</v>
      </c>
      <c r="D51" s="478"/>
      <c r="E51" s="574"/>
      <c r="F51" s="480"/>
      <c r="G51" s="480"/>
      <c r="H51" s="481" t="s">
        <v>54</v>
      </c>
    </row>
    <row r="52" spans="1:8" ht="25.5">
      <c r="A52" s="502" t="s">
        <v>891</v>
      </c>
      <c r="B52" s="503" t="s">
        <v>812</v>
      </c>
      <c r="C52" s="504" t="s">
        <v>813</v>
      </c>
      <c r="D52" s="504"/>
      <c r="E52" s="505">
        <f>E54+E55</f>
        <v>0</v>
      </c>
      <c r="F52" s="505">
        <f t="shared" ref="F52:G52" si="7">F54+F55</f>
        <v>0</v>
      </c>
      <c r="G52" s="505">
        <f t="shared" si="7"/>
        <v>0</v>
      </c>
      <c r="H52" s="506" t="s">
        <v>54</v>
      </c>
    </row>
    <row r="53" spans="1:8">
      <c r="A53" s="477" t="s">
        <v>3</v>
      </c>
      <c r="B53" s="479"/>
      <c r="C53" s="478"/>
      <c r="D53" s="478"/>
      <c r="E53" s="480"/>
      <c r="F53" s="480"/>
      <c r="G53" s="480"/>
      <c r="H53" s="481" t="s">
        <v>54</v>
      </c>
    </row>
    <row r="54" spans="1:8">
      <c r="A54" s="477" t="s">
        <v>815</v>
      </c>
      <c r="B54" s="479" t="s">
        <v>814</v>
      </c>
      <c r="C54" s="478" t="s">
        <v>813</v>
      </c>
      <c r="D54" s="478"/>
      <c r="E54" s="574"/>
      <c r="F54" s="480"/>
      <c r="G54" s="480"/>
      <c r="H54" s="481"/>
    </row>
    <row r="55" spans="1:8" ht="13.5" customHeight="1">
      <c r="A55" s="477" t="s">
        <v>816</v>
      </c>
      <c r="B55" s="479" t="s">
        <v>817</v>
      </c>
      <c r="C55" s="478" t="s">
        <v>813</v>
      </c>
      <c r="D55" s="478"/>
      <c r="E55" s="574"/>
      <c r="F55" s="480"/>
      <c r="G55" s="480"/>
      <c r="H55" s="481" t="s">
        <v>54</v>
      </c>
    </row>
    <row r="56" spans="1:8" ht="13.5" customHeight="1">
      <c r="A56" s="501" t="s">
        <v>818</v>
      </c>
      <c r="B56" s="499" t="s">
        <v>155</v>
      </c>
      <c r="C56" s="489" t="s">
        <v>92</v>
      </c>
      <c r="D56" s="489"/>
      <c r="E56" s="490">
        <f>E58+E61+E62+E63+E64</f>
        <v>0</v>
      </c>
      <c r="F56" s="490">
        <f t="shared" ref="F56:G56" si="8">F58+F61+F62+F63+F64</f>
        <v>0</v>
      </c>
      <c r="G56" s="490">
        <f t="shared" si="8"/>
        <v>0</v>
      </c>
      <c r="H56" s="491" t="s">
        <v>54</v>
      </c>
    </row>
    <row r="57" spans="1:8">
      <c r="A57" s="477" t="s">
        <v>3</v>
      </c>
      <c r="B57" s="479"/>
      <c r="C57" s="478"/>
      <c r="D57" s="478"/>
      <c r="E57" s="480"/>
      <c r="F57" s="480"/>
      <c r="G57" s="480"/>
      <c r="H57" s="481" t="s">
        <v>54</v>
      </c>
    </row>
    <row r="58" spans="1:8" ht="25.5">
      <c r="A58" s="502" t="s">
        <v>892</v>
      </c>
      <c r="B58" s="503" t="s">
        <v>819</v>
      </c>
      <c r="C58" s="504" t="s">
        <v>94</v>
      </c>
      <c r="D58" s="504"/>
      <c r="E58" s="505">
        <f>E60</f>
        <v>0</v>
      </c>
      <c r="F58" s="505">
        <f t="shared" ref="F58:G58" si="9">F60</f>
        <v>0</v>
      </c>
      <c r="G58" s="505">
        <f t="shared" si="9"/>
        <v>0</v>
      </c>
      <c r="H58" s="506"/>
    </row>
    <row r="59" spans="1:8">
      <c r="A59" s="477" t="s">
        <v>4</v>
      </c>
      <c r="B59" s="479"/>
      <c r="C59" s="478"/>
      <c r="D59" s="478"/>
      <c r="E59" s="480"/>
      <c r="F59" s="480"/>
      <c r="G59" s="480"/>
      <c r="H59" s="481" t="s">
        <v>54</v>
      </c>
    </row>
    <row r="60" spans="1:8" ht="25.5">
      <c r="A60" s="477" t="s">
        <v>893</v>
      </c>
      <c r="B60" s="479" t="s">
        <v>820</v>
      </c>
      <c r="C60" s="478" t="s">
        <v>95</v>
      </c>
      <c r="D60" s="478"/>
      <c r="E60" s="574"/>
      <c r="F60" s="480"/>
      <c r="G60" s="480"/>
      <c r="H60" s="481"/>
    </row>
    <row r="61" spans="1:8" ht="25.5">
      <c r="A61" s="477" t="s">
        <v>894</v>
      </c>
      <c r="B61" s="479" t="s">
        <v>821</v>
      </c>
      <c r="C61" s="478" t="s">
        <v>822</v>
      </c>
      <c r="D61" s="478"/>
      <c r="E61" s="574"/>
      <c r="F61" s="480"/>
      <c r="G61" s="480"/>
      <c r="H61" s="481" t="s">
        <v>54</v>
      </c>
    </row>
    <row r="62" spans="1:8" ht="36.75" customHeight="1">
      <c r="A62" s="477" t="s">
        <v>895</v>
      </c>
      <c r="B62" s="479" t="s">
        <v>823</v>
      </c>
      <c r="C62" s="478" t="s">
        <v>824</v>
      </c>
      <c r="D62" s="478"/>
      <c r="E62" s="574"/>
      <c r="F62" s="480"/>
      <c r="G62" s="480"/>
      <c r="H62" s="481" t="s">
        <v>54</v>
      </c>
    </row>
    <row r="63" spans="1:8" ht="25.5">
      <c r="A63" s="477" t="s">
        <v>43</v>
      </c>
      <c r="B63" s="479" t="s">
        <v>825</v>
      </c>
      <c r="C63" s="478" t="s">
        <v>826</v>
      </c>
      <c r="D63" s="478"/>
      <c r="E63" s="574"/>
      <c r="F63" s="480"/>
      <c r="G63" s="480"/>
      <c r="H63" s="481" t="s">
        <v>54</v>
      </c>
    </row>
    <row r="64" spans="1:8" ht="25.5">
      <c r="A64" s="477" t="s">
        <v>42</v>
      </c>
      <c r="B64" s="479" t="s">
        <v>918</v>
      </c>
      <c r="C64" s="478">
        <v>360</v>
      </c>
      <c r="D64" s="478"/>
      <c r="E64" s="574"/>
      <c r="F64" s="480"/>
      <c r="G64" s="480"/>
      <c r="H64" s="481"/>
    </row>
    <row r="65" spans="1:8" ht="13.5" customHeight="1">
      <c r="A65" s="501" t="s">
        <v>827</v>
      </c>
      <c r="B65" s="499" t="s">
        <v>828</v>
      </c>
      <c r="C65" s="489" t="s">
        <v>829</v>
      </c>
      <c r="D65" s="489"/>
      <c r="E65" s="490">
        <f>E67+E68+E69+E70+E71</f>
        <v>0</v>
      </c>
      <c r="F65" s="490">
        <f t="shared" ref="F65:G65" si="10">F67+F68+F69+F70+F71</f>
        <v>0</v>
      </c>
      <c r="G65" s="490">
        <f t="shared" si="10"/>
        <v>0</v>
      </c>
      <c r="H65" s="491" t="s">
        <v>54</v>
      </c>
    </row>
    <row r="66" spans="1:8">
      <c r="A66" s="477" t="s">
        <v>4</v>
      </c>
      <c r="B66" s="479"/>
      <c r="C66" s="478"/>
      <c r="D66" s="478"/>
      <c r="E66" s="480"/>
      <c r="F66" s="480"/>
      <c r="G66" s="480"/>
      <c r="H66" s="481" t="s">
        <v>54</v>
      </c>
    </row>
    <row r="67" spans="1:8">
      <c r="A67" s="477" t="s">
        <v>16</v>
      </c>
      <c r="B67" s="479" t="s">
        <v>830</v>
      </c>
      <c r="C67" s="478" t="s">
        <v>831</v>
      </c>
      <c r="D67" s="478"/>
      <c r="E67" s="574"/>
      <c r="F67" s="480"/>
      <c r="G67" s="480"/>
      <c r="H67" s="481"/>
    </row>
    <row r="68" spans="1:8">
      <c r="A68" s="477" t="s">
        <v>17</v>
      </c>
      <c r="B68" s="479" t="s">
        <v>832</v>
      </c>
      <c r="C68" s="478" t="s">
        <v>831</v>
      </c>
      <c r="D68" s="478"/>
      <c r="E68" s="574"/>
      <c r="F68" s="480"/>
      <c r="G68" s="480"/>
      <c r="H68" s="481"/>
    </row>
    <row r="69" spans="1:8">
      <c r="A69" s="477" t="s">
        <v>18</v>
      </c>
      <c r="B69" s="479" t="s">
        <v>835</v>
      </c>
      <c r="C69" s="478" t="s">
        <v>833</v>
      </c>
      <c r="D69" s="478"/>
      <c r="E69" s="574"/>
      <c r="F69" s="480"/>
      <c r="G69" s="480"/>
      <c r="H69" s="481"/>
    </row>
    <row r="70" spans="1:8" ht="25.5">
      <c r="A70" s="477" t="s">
        <v>896</v>
      </c>
      <c r="B70" s="479" t="s">
        <v>915</v>
      </c>
      <c r="C70" s="478" t="s">
        <v>833</v>
      </c>
      <c r="D70" s="478"/>
      <c r="E70" s="574"/>
      <c r="F70" s="480"/>
      <c r="G70" s="480"/>
      <c r="H70" s="481" t="s">
        <v>54</v>
      </c>
    </row>
    <row r="71" spans="1:8" ht="13.5" customHeight="1">
      <c r="A71" s="477" t="s">
        <v>834</v>
      </c>
      <c r="B71" s="479" t="s">
        <v>916</v>
      </c>
      <c r="C71" s="478" t="s">
        <v>836</v>
      </c>
      <c r="D71" s="478"/>
      <c r="E71" s="574"/>
      <c r="F71" s="480"/>
      <c r="G71" s="480"/>
      <c r="H71" s="481" t="s">
        <v>54</v>
      </c>
    </row>
    <row r="72" spans="1:8" ht="13.5" customHeight="1">
      <c r="A72" s="501" t="s">
        <v>837</v>
      </c>
      <c r="B72" s="499" t="s">
        <v>838</v>
      </c>
      <c r="C72" s="489" t="s">
        <v>54</v>
      </c>
      <c r="D72" s="489"/>
      <c r="E72" s="490">
        <f>E74+E75+E76</f>
        <v>0</v>
      </c>
      <c r="F72" s="490">
        <f t="shared" ref="F72:G72" si="11">F74+F75+F76</f>
        <v>0</v>
      </c>
      <c r="G72" s="490">
        <f t="shared" si="11"/>
        <v>0</v>
      </c>
      <c r="H72" s="491" t="s">
        <v>54</v>
      </c>
    </row>
    <row r="73" spans="1:8">
      <c r="A73" s="477" t="s">
        <v>4</v>
      </c>
      <c r="B73" s="479"/>
      <c r="C73" s="478"/>
      <c r="D73" s="478"/>
      <c r="E73" s="480"/>
      <c r="F73" s="480"/>
      <c r="G73" s="480"/>
      <c r="H73" s="481" t="s">
        <v>54</v>
      </c>
    </row>
    <row r="74" spans="1:8">
      <c r="A74" s="477" t="s">
        <v>49</v>
      </c>
      <c r="B74" s="479" t="s">
        <v>839</v>
      </c>
      <c r="C74" s="478" t="s">
        <v>840</v>
      </c>
      <c r="D74" s="478"/>
      <c r="E74" s="480"/>
      <c r="F74" s="480"/>
      <c r="G74" s="480"/>
      <c r="H74" s="481"/>
    </row>
    <row r="75" spans="1:8" ht="13.5" customHeight="1">
      <c r="A75" s="477" t="s">
        <v>48</v>
      </c>
      <c r="B75" s="479" t="s">
        <v>841</v>
      </c>
      <c r="C75" s="478" t="s">
        <v>842</v>
      </c>
      <c r="D75" s="478"/>
      <c r="E75" s="480"/>
      <c r="F75" s="480"/>
      <c r="G75" s="480"/>
      <c r="H75" s="481" t="s">
        <v>54</v>
      </c>
    </row>
    <row r="76" spans="1:8" ht="25.5">
      <c r="A76" s="477" t="s">
        <v>52</v>
      </c>
      <c r="B76" s="479" t="s">
        <v>843</v>
      </c>
      <c r="C76" s="478" t="s">
        <v>844</v>
      </c>
      <c r="D76" s="478"/>
      <c r="E76" s="480"/>
      <c r="F76" s="480"/>
      <c r="G76" s="480"/>
      <c r="H76" s="481" t="s">
        <v>54</v>
      </c>
    </row>
    <row r="77" spans="1:8" ht="13.5" customHeight="1">
      <c r="A77" s="501" t="s">
        <v>845</v>
      </c>
      <c r="B77" s="499" t="s">
        <v>846</v>
      </c>
      <c r="C77" s="489" t="s">
        <v>54</v>
      </c>
      <c r="D77" s="489"/>
      <c r="E77" s="490">
        <f>E78</f>
        <v>0</v>
      </c>
      <c r="F77" s="490">
        <f t="shared" ref="F77:G77" si="12">F78</f>
        <v>0</v>
      </c>
      <c r="G77" s="490">
        <f t="shared" si="12"/>
        <v>0</v>
      </c>
      <c r="H77" s="491" t="s">
        <v>54</v>
      </c>
    </row>
    <row r="78" spans="1:8" ht="38.25">
      <c r="A78" s="477" t="s">
        <v>51</v>
      </c>
      <c r="B78" s="479" t="s">
        <v>847</v>
      </c>
      <c r="C78" s="478" t="s">
        <v>848</v>
      </c>
      <c r="D78" s="478"/>
      <c r="E78" s="574"/>
      <c r="F78" s="480"/>
      <c r="G78" s="480"/>
      <c r="H78" s="481" t="s">
        <v>54</v>
      </c>
    </row>
    <row r="79" spans="1:8" ht="13.5" customHeight="1">
      <c r="A79" s="501" t="s">
        <v>5</v>
      </c>
      <c r="B79" s="499" t="s">
        <v>849</v>
      </c>
      <c r="C79" s="489" t="s">
        <v>54</v>
      </c>
      <c r="D79" s="489"/>
      <c r="E79" s="490">
        <f>E81+E82+E83+E84+E127+E128</f>
        <v>46523812</v>
      </c>
      <c r="F79" s="490">
        <f>F81+F82+F83+F84+F127+F128</f>
        <v>0</v>
      </c>
      <c r="G79" s="490">
        <f>G81+G82+G83+G84+G127+G128</f>
        <v>0</v>
      </c>
      <c r="H79" s="491"/>
    </row>
    <row r="80" spans="1:8">
      <c r="A80" s="477" t="s">
        <v>3</v>
      </c>
      <c r="B80" s="479"/>
      <c r="C80" s="478"/>
      <c r="D80" s="478"/>
      <c r="E80" s="480"/>
      <c r="F80" s="480"/>
      <c r="G80" s="480"/>
      <c r="H80" s="481"/>
    </row>
    <row r="81" spans="1:8">
      <c r="A81" s="477" t="s">
        <v>852</v>
      </c>
      <c r="B81" s="479" t="s">
        <v>850</v>
      </c>
      <c r="C81" s="478" t="s">
        <v>851</v>
      </c>
      <c r="D81" s="478"/>
      <c r="E81" s="480"/>
      <c r="F81" s="480"/>
      <c r="G81" s="480"/>
      <c r="H81" s="481"/>
    </row>
    <row r="82" spans="1:8" ht="25.5">
      <c r="A82" s="477" t="s">
        <v>897</v>
      </c>
      <c r="B82" s="479" t="s">
        <v>853</v>
      </c>
      <c r="C82" s="478" t="s">
        <v>854</v>
      </c>
      <c r="D82" s="478"/>
      <c r="E82" s="480"/>
      <c r="F82" s="480"/>
      <c r="G82" s="480"/>
      <c r="H82" s="481"/>
    </row>
    <row r="83" spans="1:8" ht="25.5">
      <c r="A83" s="477" t="s">
        <v>898</v>
      </c>
      <c r="B83" s="479" t="s">
        <v>855</v>
      </c>
      <c r="C83" s="478" t="s">
        <v>856</v>
      </c>
      <c r="D83" s="478"/>
      <c r="E83" s="480"/>
      <c r="F83" s="480"/>
      <c r="G83" s="480"/>
      <c r="H83" s="481"/>
    </row>
    <row r="84" spans="1:8" ht="13.5" customHeight="1">
      <c r="A84" s="502" t="s">
        <v>857</v>
      </c>
      <c r="B84" s="503" t="s">
        <v>858</v>
      </c>
      <c r="C84" s="504" t="s">
        <v>859</v>
      </c>
      <c r="D84" s="504"/>
      <c r="E84" s="505">
        <f>E86+E91+E92+E101+E105+E110+E117+E118+E126</f>
        <v>46523812</v>
      </c>
      <c r="F84" s="505">
        <f>F86+F91+F92+F101+F105+F110+F117+F118+F126</f>
        <v>0</v>
      </c>
      <c r="G84" s="505">
        <f>G86+G91+G92+G101+G105+G110+G117+G118+G126</f>
        <v>0</v>
      </c>
      <c r="H84" s="506"/>
    </row>
    <row r="85" spans="1:8">
      <c r="A85" s="477" t="s">
        <v>4</v>
      </c>
      <c r="B85" s="479"/>
      <c r="C85" s="478"/>
      <c r="D85" s="478"/>
      <c r="E85" s="480"/>
      <c r="F85" s="480"/>
      <c r="G85" s="480"/>
      <c r="H85" s="481"/>
    </row>
    <row r="86" spans="1:8">
      <c r="A86" s="512" t="s">
        <v>19</v>
      </c>
      <c r="B86" s="513" t="s">
        <v>903</v>
      </c>
      <c r="C86" s="514">
        <v>244</v>
      </c>
      <c r="D86" s="514" t="s">
        <v>90</v>
      </c>
      <c r="E86" s="515">
        <f>SUM(E88:E90)</f>
        <v>350000</v>
      </c>
      <c r="F86" s="515">
        <f t="shared" ref="F86:G86" si="13">SUM(F88:F90)</f>
        <v>0</v>
      </c>
      <c r="G86" s="515">
        <f t="shared" si="13"/>
        <v>0</v>
      </c>
      <c r="H86" s="516"/>
    </row>
    <row r="87" spans="1:8">
      <c r="A87" s="477" t="s">
        <v>4</v>
      </c>
      <c r="B87" s="479"/>
      <c r="C87" s="478"/>
      <c r="D87" s="478"/>
      <c r="E87" s="480"/>
      <c r="F87" s="480"/>
      <c r="G87" s="480"/>
      <c r="H87" s="481"/>
    </row>
    <row r="88" spans="1:8" ht="25.5">
      <c r="A88" s="477" t="s">
        <v>22</v>
      </c>
      <c r="B88" s="479"/>
      <c r="C88" s="478">
        <v>244</v>
      </c>
      <c r="D88" s="478"/>
      <c r="E88" s="574">
        <v>350000</v>
      </c>
      <c r="F88" s="480"/>
      <c r="G88" s="480"/>
      <c r="H88" s="481"/>
    </row>
    <row r="89" spans="1:8" ht="25.5">
      <c r="A89" s="477" t="s">
        <v>45</v>
      </c>
      <c r="B89" s="479"/>
      <c r="C89" s="478">
        <v>244</v>
      </c>
      <c r="D89" s="478"/>
      <c r="E89" s="574"/>
      <c r="F89" s="480"/>
      <c r="G89" s="480"/>
      <c r="H89" s="481"/>
    </row>
    <row r="90" spans="1:8">
      <c r="A90" s="477" t="s">
        <v>23</v>
      </c>
      <c r="B90" s="479"/>
      <c r="C90" s="478">
        <v>244</v>
      </c>
      <c r="D90" s="478"/>
      <c r="E90" s="574"/>
      <c r="F90" s="480"/>
      <c r="G90" s="480"/>
      <c r="H90" s="481"/>
    </row>
    <row r="91" spans="1:8">
      <c r="A91" s="512" t="s">
        <v>20</v>
      </c>
      <c r="B91" s="513" t="s">
        <v>904</v>
      </c>
      <c r="C91" s="514">
        <v>244</v>
      </c>
      <c r="D91" s="514" t="s">
        <v>91</v>
      </c>
      <c r="E91" s="574"/>
      <c r="F91" s="515"/>
      <c r="G91" s="515"/>
      <c r="H91" s="516"/>
    </row>
    <row r="92" spans="1:8">
      <c r="A92" s="512" t="s">
        <v>1004</v>
      </c>
      <c r="B92" s="513" t="s">
        <v>905</v>
      </c>
      <c r="C92" s="514">
        <v>244</v>
      </c>
      <c r="D92" s="514" t="s">
        <v>921</v>
      </c>
      <c r="E92" s="624">
        <f>E93+E97</f>
        <v>1050000</v>
      </c>
      <c r="F92" s="624">
        <f t="shared" ref="F92:G92" si="14">F94+F98+F99+F100</f>
        <v>0</v>
      </c>
      <c r="G92" s="624">
        <f t="shared" si="14"/>
        <v>0</v>
      </c>
      <c r="H92" s="625"/>
    </row>
    <row r="93" spans="1:8">
      <c r="A93" s="597" t="s">
        <v>21</v>
      </c>
      <c r="B93" s="598" t="s">
        <v>1005</v>
      </c>
      <c r="C93" s="599">
        <v>244</v>
      </c>
      <c r="D93" s="599" t="s">
        <v>921</v>
      </c>
      <c r="E93" s="624">
        <f>E94+E95+E96</f>
        <v>450000</v>
      </c>
      <c r="F93" s="624">
        <f t="shared" ref="F93:H93" si="15">F94+F95+F96</f>
        <v>0</v>
      </c>
      <c r="G93" s="624">
        <f t="shared" si="15"/>
        <v>0</v>
      </c>
      <c r="H93" s="624">
        <f t="shared" si="15"/>
        <v>0</v>
      </c>
    </row>
    <row r="94" spans="1:8">
      <c r="A94" s="555" t="s">
        <v>73</v>
      </c>
      <c r="B94" s="551"/>
      <c r="C94" s="552">
        <v>244</v>
      </c>
      <c r="D94" s="552" t="s">
        <v>76</v>
      </c>
      <c r="E94" s="574">
        <v>300000</v>
      </c>
      <c r="F94" s="622"/>
      <c r="G94" s="622"/>
      <c r="H94" s="623"/>
    </row>
    <row r="95" spans="1:8" ht="25.5">
      <c r="A95" s="555" t="s">
        <v>25</v>
      </c>
      <c r="B95" s="551"/>
      <c r="C95" s="552">
        <v>244</v>
      </c>
      <c r="D95" s="552"/>
      <c r="E95" s="574"/>
      <c r="F95" s="622"/>
      <c r="G95" s="622"/>
      <c r="H95" s="623"/>
    </row>
    <row r="96" spans="1:8">
      <c r="A96" s="555" t="s">
        <v>26</v>
      </c>
      <c r="B96" s="551"/>
      <c r="C96" s="552">
        <v>244</v>
      </c>
      <c r="D96" s="552" t="s">
        <v>77</v>
      </c>
      <c r="E96" s="574">
        <v>150000</v>
      </c>
      <c r="F96" s="622"/>
      <c r="G96" s="622"/>
      <c r="H96" s="623"/>
    </row>
    <row r="97" spans="1:8">
      <c r="A97" s="597" t="s">
        <v>1001</v>
      </c>
      <c r="B97" s="598" t="s">
        <v>1006</v>
      </c>
      <c r="C97" s="599" t="s">
        <v>1000</v>
      </c>
      <c r="D97" s="599" t="s">
        <v>921</v>
      </c>
      <c r="E97" s="624">
        <f>E98+E99+E100</f>
        <v>600000</v>
      </c>
      <c r="F97" s="624">
        <f t="shared" ref="F97:H97" si="16">F98+F99+F100</f>
        <v>0</v>
      </c>
      <c r="G97" s="624">
        <f t="shared" si="16"/>
        <v>0</v>
      </c>
      <c r="H97" s="624">
        <f t="shared" si="16"/>
        <v>0</v>
      </c>
    </row>
    <row r="98" spans="1:8">
      <c r="A98" s="555" t="s">
        <v>71</v>
      </c>
      <c r="B98" s="551"/>
      <c r="C98" s="621" t="s">
        <v>1000</v>
      </c>
      <c r="D98" s="552" t="s">
        <v>74</v>
      </c>
      <c r="E98" s="574">
        <v>300000</v>
      </c>
      <c r="F98" s="622"/>
      <c r="G98" s="622"/>
      <c r="H98" s="623"/>
    </row>
    <row r="99" spans="1:8">
      <c r="A99" s="555" t="s">
        <v>72</v>
      </c>
      <c r="B99" s="551"/>
      <c r="C99" s="621" t="s">
        <v>1000</v>
      </c>
      <c r="D99" s="552" t="s">
        <v>75</v>
      </c>
      <c r="E99" s="574">
        <v>300000</v>
      </c>
      <c r="F99" s="622"/>
      <c r="G99" s="622"/>
      <c r="H99" s="623"/>
    </row>
    <row r="100" spans="1:8">
      <c r="A100" s="555" t="s">
        <v>24</v>
      </c>
      <c r="B100" s="551"/>
      <c r="C100" s="621" t="s">
        <v>1000</v>
      </c>
      <c r="D100" s="552"/>
      <c r="E100" s="574"/>
      <c r="F100" s="622"/>
      <c r="G100" s="622"/>
      <c r="H100" s="623"/>
    </row>
    <row r="101" spans="1:8">
      <c r="A101" s="512" t="s">
        <v>27</v>
      </c>
      <c r="B101" s="513" t="s">
        <v>906</v>
      </c>
      <c r="C101" s="514">
        <v>244</v>
      </c>
      <c r="D101" s="514" t="s">
        <v>920</v>
      </c>
      <c r="E101" s="515">
        <f>E103+E104</f>
        <v>0</v>
      </c>
      <c r="F101" s="515">
        <f t="shared" ref="F101:G101" si="17">F103+F104</f>
        <v>0</v>
      </c>
      <c r="G101" s="515">
        <f t="shared" si="17"/>
        <v>0</v>
      </c>
      <c r="H101" s="516"/>
    </row>
    <row r="102" spans="1:8">
      <c r="A102" s="477" t="s">
        <v>3</v>
      </c>
      <c r="B102" s="479"/>
      <c r="C102" s="478"/>
      <c r="D102" s="478"/>
      <c r="E102" s="480"/>
      <c r="F102" s="480"/>
      <c r="G102" s="480"/>
      <c r="H102" s="481"/>
    </row>
    <row r="103" spans="1:8">
      <c r="A103" s="477" t="s">
        <v>29</v>
      </c>
      <c r="B103" s="479"/>
      <c r="C103" s="478">
        <v>244</v>
      </c>
      <c r="D103" s="478"/>
      <c r="E103" s="574"/>
      <c r="F103" s="480"/>
      <c r="G103" s="480"/>
      <c r="H103" s="481"/>
    </row>
    <row r="104" spans="1:8">
      <c r="A104" s="477" t="s">
        <v>28</v>
      </c>
      <c r="B104" s="479"/>
      <c r="C104" s="478">
        <v>244</v>
      </c>
      <c r="D104" s="478"/>
      <c r="E104" s="574"/>
      <c r="F104" s="480"/>
      <c r="G104" s="480"/>
      <c r="H104" s="481"/>
    </row>
    <row r="105" spans="1:8">
      <c r="A105" s="512" t="s">
        <v>30</v>
      </c>
      <c r="B105" s="513" t="s">
        <v>907</v>
      </c>
      <c r="C105" s="514">
        <v>244</v>
      </c>
      <c r="D105" s="514" t="s">
        <v>922</v>
      </c>
      <c r="E105" s="515">
        <f>E107+E108+E109</f>
        <v>1603651</v>
      </c>
      <c r="F105" s="515">
        <f t="shared" ref="F105:G105" si="18">F107+F108+F109</f>
        <v>0</v>
      </c>
      <c r="G105" s="515">
        <f t="shared" si="18"/>
        <v>0</v>
      </c>
      <c r="H105" s="516"/>
    </row>
    <row r="106" spans="1:8">
      <c r="A106" s="477" t="s">
        <v>3</v>
      </c>
      <c r="B106" s="479"/>
      <c r="C106" s="478"/>
      <c r="D106" s="478"/>
      <c r="E106" s="480"/>
      <c r="F106" s="480"/>
      <c r="G106" s="480"/>
      <c r="H106" s="481"/>
    </row>
    <row r="107" spans="1:8">
      <c r="A107" s="477" t="s">
        <v>46</v>
      </c>
      <c r="B107" s="479"/>
      <c r="C107" s="478">
        <v>244</v>
      </c>
      <c r="D107" s="478"/>
      <c r="E107" s="574">
        <v>1000000</v>
      </c>
      <c r="F107" s="480"/>
      <c r="G107" s="480"/>
      <c r="H107" s="481"/>
    </row>
    <row r="108" spans="1:8" ht="25.5">
      <c r="A108" s="477" t="s">
        <v>31</v>
      </c>
      <c r="B108" s="479"/>
      <c r="C108" s="478">
        <v>244</v>
      </c>
      <c r="D108" s="478"/>
      <c r="E108" s="574"/>
      <c r="F108" s="480"/>
      <c r="G108" s="480"/>
      <c r="H108" s="481"/>
    </row>
    <row r="109" spans="1:8">
      <c r="A109" s="477" t="s">
        <v>32</v>
      </c>
      <c r="B109" s="479"/>
      <c r="C109" s="478">
        <v>244</v>
      </c>
      <c r="D109" s="478"/>
      <c r="E109" s="574">
        <v>603651</v>
      </c>
      <c r="F109" s="480"/>
      <c r="G109" s="480"/>
      <c r="H109" s="481"/>
    </row>
    <row r="110" spans="1:8" ht="25.5">
      <c r="A110" s="512" t="s">
        <v>33</v>
      </c>
      <c r="B110" s="513" t="s">
        <v>908</v>
      </c>
      <c r="C110" s="514">
        <v>244</v>
      </c>
      <c r="D110" s="517" t="s">
        <v>925</v>
      </c>
      <c r="E110" s="515">
        <f>SUM(E112:E116)</f>
        <v>2000000</v>
      </c>
      <c r="F110" s="515">
        <f t="shared" ref="F110:G110" si="19">SUM(F112:F116)</f>
        <v>0</v>
      </c>
      <c r="G110" s="515">
        <f t="shared" si="19"/>
        <v>0</v>
      </c>
      <c r="H110" s="516"/>
    </row>
    <row r="111" spans="1:8">
      <c r="A111" s="477" t="s">
        <v>3</v>
      </c>
      <c r="B111" s="479"/>
      <c r="C111" s="478"/>
      <c r="D111" s="478"/>
      <c r="E111" s="480"/>
      <c r="F111" s="480"/>
      <c r="G111" s="480"/>
      <c r="H111" s="481"/>
    </row>
    <row r="112" spans="1:8" ht="25.5">
      <c r="A112" s="477" t="s">
        <v>34</v>
      </c>
      <c r="B112" s="479"/>
      <c r="C112" s="478">
        <v>244</v>
      </c>
      <c r="D112" s="478" t="s">
        <v>924</v>
      </c>
      <c r="E112" s="574"/>
      <c r="F112" s="480"/>
      <c r="G112" s="480"/>
      <c r="H112" s="481"/>
    </row>
    <row r="113" spans="1:8" ht="25.5">
      <c r="A113" s="477" t="s">
        <v>35</v>
      </c>
      <c r="B113" s="479"/>
      <c r="C113" s="478">
        <v>244</v>
      </c>
      <c r="D113" s="478" t="s">
        <v>923</v>
      </c>
      <c r="E113" s="574"/>
      <c r="F113" s="480"/>
      <c r="G113" s="480"/>
      <c r="H113" s="481"/>
    </row>
    <row r="114" spans="1:8">
      <c r="A114" s="477" t="s">
        <v>36</v>
      </c>
      <c r="B114" s="479"/>
      <c r="C114" s="478">
        <v>244</v>
      </c>
      <c r="D114" s="478" t="s">
        <v>924</v>
      </c>
      <c r="E114" s="574"/>
      <c r="F114" s="480"/>
      <c r="G114" s="480"/>
      <c r="H114" s="481"/>
    </row>
    <row r="115" spans="1:8" ht="25.5">
      <c r="A115" s="477" t="s">
        <v>59</v>
      </c>
      <c r="B115" s="479"/>
      <c r="C115" s="478">
        <v>244</v>
      </c>
      <c r="D115" s="478" t="s">
        <v>924</v>
      </c>
      <c r="E115" s="574"/>
      <c r="F115" s="480"/>
      <c r="G115" s="480"/>
      <c r="H115" s="481"/>
    </row>
    <row r="116" spans="1:8">
      <c r="A116" s="477" t="s">
        <v>37</v>
      </c>
      <c r="B116" s="479"/>
      <c r="C116" s="478">
        <v>244</v>
      </c>
      <c r="D116" s="478" t="s">
        <v>924</v>
      </c>
      <c r="E116" s="574">
        <v>2000000</v>
      </c>
      <c r="F116" s="480"/>
      <c r="G116" s="480"/>
      <c r="H116" s="481"/>
    </row>
    <row r="117" spans="1:8" ht="25.5">
      <c r="A117" s="512" t="s">
        <v>58</v>
      </c>
      <c r="B117" s="513" t="s">
        <v>909</v>
      </c>
      <c r="C117" s="514">
        <v>244</v>
      </c>
      <c r="D117" s="514" t="s">
        <v>93</v>
      </c>
      <c r="E117" s="574"/>
      <c r="F117" s="515"/>
      <c r="G117" s="515"/>
      <c r="H117" s="516"/>
    </row>
    <row r="118" spans="1:8">
      <c r="A118" s="512" t="s">
        <v>38</v>
      </c>
      <c r="B118" s="513" t="s">
        <v>910</v>
      </c>
      <c r="C118" s="514">
        <v>244</v>
      </c>
      <c r="D118" s="514" t="s">
        <v>822</v>
      </c>
      <c r="E118" s="515">
        <f>SUM(E119:E125)</f>
        <v>41520161</v>
      </c>
      <c r="F118" s="515">
        <f t="shared" ref="F118:G118" si="20">SUM(F119:F125)</f>
        <v>0</v>
      </c>
      <c r="G118" s="515">
        <f t="shared" si="20"/>
        <v>0</v>
      </c>
      <c r="H118" s="516"/>
    </row>
    <row r="119" spans="1:8">
      <c r="A119" s="477" t="s">
        <v>68</v>
      </c>
      <c r="B119" s="479"/>
      <c r="C119" s="478">
        <v>244</v>
      </c>
      <c r="D119" s="478">
        <v>341</v>
      </c>
      <c r="E119" s="574">
        <v>35533075</v>
      </c>
      <c r="F119" s="480"/>
      <c r="G119" s="480"/>
      <c r="H119" s="481"/>
    </row>
    <row r="120" spans="1:8">
      <c r="A120" s="477" t="s">
        <v>69</v>
      </c>
      <c r="B120" s="479"/>
      <c r="C120" s="478">
        <v>244</v>
      </c>
      <c r="D120" s="478">
        <v>342</v>
      </c>
      <c r="E120" s="574">
        <v>3123550</v>
      </c>
      <c r="F120" s="480"/>
      <c r="G120" s="480"/>
      <c r="H120" s="481"/>
    </row>
    <row r="121" spans="1:8">
      <c r="A121" s="477" t="s">
        <v>70</v>
      </c>
      <c r="B121" s="479"/>
      <c r="C121" s="478">
        <v>244</v>
      </c>
      <c r="D121" s="478">
        <v>343</v>
      </c>
      <c r="E121" s="574">
        <v>500000</v>
      </c>
      <c r="F121" s="480"/>
      <c r="G121" s="480"/>
      <c r="H121" s="481"/>
    </row>
    <row r="122" spans="1:8">
      <c r="A122" s="477" t="s">
        <v>750</v>
      </c>
      <c r="B122" s="479"/>
      <c r="C122" s="478">
        <v>244</v>
      </c>
      <c r="D122" s="478">
        <v>344</v>
      </c>
      <c r="E122" s="574"/>
      <c r="F122" s="480"/>
      <c r="G122" s="480"/>
      <c r="H122" s="481"/>
    </row>
    <row r="123" spans="1:8">
      <c r="A123" s="477" t="s">
        <v>751</v>
      </c>
      <c r="B123" s="479"/>
      <c r="C123" s="478">
        <v>244</v>
      </c>
      <c r="D123" s="478">
        <v>345</v>
      </c>
      <c r="E123" s="574">
        <v>363536</v>
      </c>
      <c r="F123" s="480"/>
      <c r="G123" s="480"/>
      <c r="H123" s="481"/>
    </row>
    <row r="124" spans="1:8">
      <c r="A124" s="477" t="s">
        <v>752</v>
      </c>
      <c r="B124" s="479"/>
      <c r="C124" s="478">
        <v>244</v>
      </c>
      <c r="D124" s="478">
        <v>346</v>
      </c>
      <c r="E124" s="574">
        <v>2000000</v>
      </c>
      <c r="F124" s="480"/>
      <c r="G124" s="480"/>
      <c r="H124" s="481"/>
    </row>
    <row r="125" spans="1:8" ht="25.5">
      <c r="A125" s="477" t="s">
        <v>753</v>
      </c>
      <c r="B125" s="479"/>
      <c r="C125" s="478">
        <v>244</v>
      </c>
      <c r="D125" s="478">
        <v>349</v>
      </c>
      <c r="E125" s="574"/>
      <c r="F125" s="480"/>
      <c r="G125" s="480"/>
      <c r="H125" s="481"/>
    </row>
    <row r="126" spans="1:8">
      <c r="A126" s="512" t="s">
        <v>39</v>
      </c>
      <c r="B126" s="513" t="s">
        <v>911</v>
      </c>
      <c r="C126" s="514">
        <v>244</v>
      </c>
      <c r="D126" s="514"/>
      <c r="E126" s="574"/>
      <c r="F126" s="515"/>
      <c r="G126" s="515"/>
      <c r="H126" s="516"/>
    </row>
    <row r="127" spans="1:8">
      <c r="A127" s="512" t="s">
        <v>40</v>
      </c>
      <c r="B127" s="513" t="s">
        <v>860</v>
      </c>
      <c r="C127" s="514">
        <v>244</v>
      </c>
      <c r="D127" s="514"/>
      <c r="E127" s="574"/>
      <c r="F127" s="515"/>
      <c r="G127" s="515"/>
      <c r="H127" s="516"/>
    </row>
    <row r="128" spans="1:8" ht="26.25" customHeight="1">
      <c r="A128" s="502" t="s">
        <v>899</v>
      </c>
      <c r="B128" s="503" t="s">
        <v>912</v>
      </c>
      <c r="C128" s="504" t="s">
        <v>861</v>
      </c>
      <c r="D128" s="504"/>
      <c r="E128" s="505">
        <f>E130+E131</f>
        <v>0</v>
      </c>
      <c r="F128" s="505">
        <f t="shared" ref="F128:G128" si="21">F130+F131</f>
        <v>0</v>
      </c>
      <c r="G128" s="505">
        <f t="shared" si="21"/>
        <v>0</v>
      </c>
      <c r="H128" s="506"/>
    </row>
    <row r="129" spans="1:8">
      <c r="A129" s="477" t="s">
        <v>3</v>
      </c>
      <c r="B129" s="479"/>
      <c r="C129" s="478"/>
      <c r="D129" s="478"/>
      <c r="E129" s="480"/>
      <c r="F129" s="480"/>
      <c r="G129" s="480"/>
      <c r="H129" s="481"/>
    </row>
    <row r="130" spans="1:8" ht="25.5">
      <c r="A130" s="477" t="s">
        <v>900</v>
      </c>
      <c r="B130" s="479" t="s">
        <v>913</v>
      </c>
      <c r="C130" s="478" t="s">
        <v>862</v>
      </c>
      <c r="D130" s="478"/>
      <c r="E130" s="480"/>
      <c r="F130" s="480"/>
      <c r="G130" s="480"/>
      <c r="H130" s="481"/>
    </row>
    <row r="131" spans="1:8" ht="25.5">
      <c r="A131" s="477" t="s">
        <v>50</v>
      </c>
      <c r="B131" s="479" t="s">
        <v>914</v>
      </c>
      <c r="C131" s="478" t="s">
        <v>863</v>
      </c>
      <c r="D131" s="478"/>
      <c r="E131" s="480"/>
      <c r="F131" s="480"/>
      <c r="G131" s="480"/>
      <c r="H131" s="481"/>
    </row>
    <row r="132" spans="1:8" ht="13.5" customHeight="1">
      <c r="A132" s="500" t="s">
        <v>901</v>
      </c>
      <c r="B132" s="493" t="s">
        <v>864</v>
      </c>
      <c r="C132" s="494" t="s">
        <v>85</v>
      </c>
      <c r="D132" s="495"/>
      <c r="E132" s="496">
        <f>E134+E135+E136</f>
        <v>0</v>
      </c>
      <c r="F132" s="496">
        <f t="shared" ref="F132:G132" si="22">F134+F135+F136</f>
        <v>0</v>
      </c>
      <c r="G132" s="496">
        <f t="shared" si="22"/>
        <v>0</v>
      </c>
      <c r="H132" s="497" t="s">
        <v>54</v>
      </c>
    </row>
    <row r="133" spans="1:8">
      <c r="A133" s="477" t="s">
        <v>3</v>
      </c>
      <c r="B133" s="479"/>
      <c r="C133" s="478"/>
      <c r="D133" s="478"/>
      <c r="E133" s="480"/>
      <c r="F133" s="480"/>
      <c r="G133" s="480"/>
      <c r="H133" s="481" t="s">
        <v>54</v>
      </c>
    </row>
    <row r="134" spans="1:8">
      <c r="A134" s="477" t="s">
        <v>879</v>
      </c>
      <c r="B134" s="479" t="s">
        <v>865</v>
      </c>
      <c r="C134" s="478"/>
      <c r="D134" s="478"/>
      <c r="E134" s="480"/>
      <c r="F134" s="480"/>
      <c r="G134" s="480"/>
      <c r="H134" s="481"/>
    </row>
    <row r="135" spans="1:8" ht="13.5" customHeight="1">
      <c r="A135" s="477" t="s">
        <v>880</v>
      </c>
      <c r="B135" s="479" t="s">
        <v>866</v>
      </c>
      <c r="C135" s="478"/>
      <c r="D135" s="478"/>
      <c r="E135" s="480"/>
      <c r="F135" s="480"/>
      <c r="G135" s="480"/>
      <c r="H135" s="481" t="s">
        <v>54</v>
      </c>
    </row>
    <row r="136" spans="1:8" ht="13.5" customHeight="1">
      <c r="A136" s="477" t="s">
        <v>881</v>
      </c>
      <c r="B136" s="479" t="s">
        <v>867</v>
      </c>
      <c r="C136" s="478"/>
      <c r="D136" s="478"/>
      <c r="E136" s="480"/>
      <c r="F136" s="480"/>
      <c r="G136" s="480"/>
      <c r="H136" s="481" t="s">
        <v>54</v>
      </c>
    </row>
    <row r="137" spans="1:8" ht="13.5" customHeight="1">
      <c r="A137" s="500" t="s">
        <v>60</v>
      </c>
      <c r="B137" s="493" t="s">
        <v>868</v>
      </c>
      <c r="C137" s="494" t="s">
        <v>54</v>
      </c>
      <c r="D137" s="495"/>
      <c r="E137" s="496">
        <f>E139+E140</f>
        <v>0</v>
      </c>
      <c r="F137" s="496">
        <f t="shared" ref="F137:G137" si="23">F139+F140</f>
        <v>0</v>
      </c>
      <c r="G137" s="496">
        <f t="shared" si="23"/>
        <v>0</v>
      </c>
      <c r="H137" s="497" t="s">
        <v>54</v>
      </c>
    </row>
    <row r="138" spans="1:8">
      <c r="A138" s="477" t="s">
        <v>4</v>
      </c>
      <c r="B138" s="479"/>
      <c r="C138" s="478"/>
      <c r="D138" s="478"/>
      <c r="E138" s="480"/>
      <c r="F138" s="480"/>
      <c r="G138" s="480"/>
      <c r="H138" s="481" t="s">
        <v>54</v>
      </c>
    </row>
    <row r="139" spans="1:8">
      <c r="A139" s="477" t="s">
        <v>871</v>
      </c>
      <c r="B139" s="479" t="s">
        <v>869</v>
      </c>
      <c r="C139" s="478" t="s">
        <v>870</v>
      </c>
      <c r="D139" s="478"/>
      <c r="E139" s="480"/>
      <c r="F139" s="480"/>
      <c r="G139" s="480"/>
      <c r="H139" s="481"/>
    </row>
    <row r="140" spans="1:8" ht="13.5" customHeight="1" thickBot="1">
      <c r="A140" s="477" t="s">
        <v>886</v>
      </c>
      <c r="B140" s="483" t="s">
        <v>902</v>
      </c>
      <c r="C140" s="484" t="s">
        <v>870</v>
      </c>
      <c r="D140" s="484"/>
      <c r="E140" s="511"/>
      <c r="F140" s="485"/>
      <c r="G140" s="485"/>
      <c r="H140" s="486"/>
    </row>
    <row r="141" spans="1:8" s="464" customFormat="1" ht="11.25" customHeight="1">
      <c r="A141" s="467"/>
    </row>
    <row r="142" spans="1:8" s="465" customFormat="1" ht="11.25" customHeight="1">
      <c r="A142" s="466"/>
      <c r="B142" s="466"/>
      <c r="C142" s="466"/>
      <c r="D142" s="466"/>
      <c r="E142" s="466"/>
      <c r="F142" s="466"/>
      <c r="G142" s="466"/>
      <c r="H142" s="466"/>
    </row>
    <row r="143" spans="1:8" s="465" customFormat="1" ht="11.25" customHeight="1">
      <c r="A143" s="466"/>
      <c r="B143" s="466"/>
      <c r="C143" s="466"/>
      <c r="D143" s="466"/>
      <c r="E143" s="507">
        <f>E7+E8-E9-E10+E11-E39-E137</f>
        <v>0</v>
      </c>
      <c r="F143" s="466"/>
      <c r="G143" s="466"/>
      <c r="H143" s="466"/>
    </row>
    <row r="145" spans="5:5">
      <c r="E145" s="461">
        <v>81157495</v>
      </c>
    </row>
    <row r="147" spans="5:5">
      <c r="E147" s="755">
        <f>E145+E143</f>
        <v>81157495</v>
      </c>
    </row>
  </sheetData>
  <mergeCells count="5">
    <mergeCell ref="A4:A5"/>
    <mergeCell ref="B4:B5"/>
    <mergeCell ref="C4:C5"/>
    <mergeCell ref="D4:D5"/>
    <mergeCell ref="E4:H4"/>
  </mergeCells>
  <pageMargins left="0.39370078740157483" right="0.39370078740157483" top="0.78740157480314965" bottom="0.39370078740157483" header="0.27559055118110237" footer="0.27559055118110237"/>
  <pageSetup paperSize="9" scale="6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143"/>
  <sheetViews>
    <sheetView view="pageBreakPreview" topLeftCell="A91" zoomScale="85" zoomScaleNormal="100" zoomScaleSheetLayoutView="85" workbookViewId="0">
      <selection activeCell="E97" activeCellId="1" sqref="E92:H93 E97:H97"/>
    </sheetView>
  </sheetViews>
  <sheetFormatPr defaultColWidth="1.42578125" defaultRowHeight="12.75"/>
  <cols>
    <col min="1" max="1" width="61.7109375" style="461" customWidth="1"/>
    <col min="2" max="2" width="8.5703125" style="461" customWidth="1"/>
    <col min="3" max="4" width="9.140625" style="461" customWidth="1"/>
    <col min="5" max="5" width="18.42578125" style="461" bestFit="1" customWidth="1"/>
    <col min="6" max="7" width="11.7109375" style="461" customWidth="1"/>
    <col min="8" max="8" width="10.7109375" style="461" customWidth="1"/>
    <col min="9" max="9" width="14.42578125" style="461" customWidth="1"/>
    <col min="10" max="233" width="1.42578125" style="461"/>
    <col min="234" max="234" width="61.7109375" style="461" customWidth="1"/>
    <col min="235" max="235" width="8.5703125" style="461" customWidth="1"/>
    <col min="236" max="236" width="8" style="461" customWidth="1"/>
    <col min="237" max="237" width="9.140625" style="461" customWidth="1"/>
    <col min="238" max="238" width="7.85546875" style="461" customWidth="1"/>
    <col min="239" max="239" width="10.85546875" style="461" customWidth="1"/>
    <col min="240" max="240" width="9.28515625" style="461" customWidth="1"/>
    <col min="241" max="241" width="10" style="461" customWidth="1"/>
    <col min="242" max="489" width="1.42578125" style="461"/>
    <col min="490" max="490" width="61.7109375" style="461" customWidth="1"/>
    <col min="491" max="491" width="8.5703125" style="461" customWidth="1"/>
    <col min="492" max="492" width="8" style="461" customWidth="1"/>
    <col min="493" max="493" width="9.140625" style="461" customWidth="1"/>
    <col min="494" max="494" width="7.85546875" style="461" customWidth="1"/>
    <col min="495" max="495" width="10.85546875" style="461" customWidth="1"/>
    <col min="496" max="496" width="9.28515625" style="461" customWidth="1"/>
    <col min="497" max="497" width="10" style="461" customWidth="1"/>
    <col min="498" max="745" width="1.42578125" style="461"/>
    <col min="746" max="746" width="61.7109375" style="461" customWidth="1"/>
    <col min="747" max="747" width="8.5703125" style="461" customWidth="1"/>
    <col min="748" max="748" width="8" style="461" customWidth="1"/>
    <col min="749" max="749" width="9.140625" style="461" customWidth="1"/>
    <col min="750" max="750" width="7.85546875" style="461" customWidth="1"/>
    <col min="751" max="751" width="10.85546875" style="461" customWidth="1"/>
    <col min="752" max="752" width="9.28515625" style="461" customWidth="1"/>
    <col min="753" max="753" width="10" style="461" customWidth="1"/>
    <col min="754" max="1001" width="1.42578125" style="461"/>
    <col min="1002" max="1002" width="61.7109375" style="461" customWidth="1"/>
    <col min="1003" max="1003" width="8.5703125" style="461" customWidth="1"/>
    <col min="1004" max="1004" width="8" style="461" customWidth="1"/>
    <col min="1005" max="1005" width="9.140625" style="461" customWidth="1"/>
    <col min="1006" max="1006" width="7.85546875" style="461" customWidth="1"/>
    <col min="1007" max="1007" width="10.85546875" style="461" customWidth="1"/>
    <col min="1008" max="1008" width="9.28515625" style="461" customWidth="1"/>
    <col min="1009" max="1009" width="10" style="461" customWidth="1"/>
    <col min="1010" max="1257" width="1.42578125" style="461"/>
    <col min="1258" max="1258" width="61.7109375" style="461" customWidth="1"/>
    <col min="1259" max="1259" width="8.5703125" style="461" customWidth="1"/>
    <col min="1260" max="1260" width="8" style="461" customWidth="1"/>
    <col min="1261" max="1261" width="9.140625" style="461" customWidth="1"/>
    <col min="1262" max="1262" width="7.85546875" style="461" customWidth="1"/>
    <col min="1263" max="1263" width="10.85546875" style="461" customWidth="1"/>
    <col min="1264" max="1264" width="9.28515625" style="461" customWidth="1"/>
    <col min="1265" max="1265" width="10" style="461" customWidth="1"/>
    <col min="1266" max="1513" width="1.42578125" style="461"/>
    <col min="1514" max="1514" width="61.7109375" style="461" customWidth="1"/>
    <col min="1515" max="1515" width="8.5703125" style="461" customWidth="1"/>
    <col min="1516" max="1516" width="8" style="461" customWidth="1"/>
    <col min="1517" max="1517" width="9.140625" style="461" customWidth="1"/>
    <col min="1518" max="1518" width="7.85546875" style="461" customWidth="1"/>
    <col min="1519" max="1519" width="10.85546875" style="461" customWidth="1"/>
    <col min="1520" max="1520" width="9.28515625" style="461" customWidth="1"/>
    <col min="1521" max="1521" width="10" style="461" customWidth="1"/>
    <col min="1522" max="1769" width="1.42578125" style="461"/>
    <col min="1770" max="1770" width="61.7109375" style="461" customWidth="1"/>
    <col min="1771" max="1771" width="8.5703125" style="461" customWidth="1"/>
    <col min="1772" max="1772" width="8" style="461" customWidth="1"/>
    <col min="1773" max="1773" width="9.140625" style="461" customWidth="1"/>
    <col min="1774" max="1774" width="7.85546875" style="461" customWidth="1"/>
    <col min="1775" max="1775" width="10.85546875" style="461" customWidth="1"/>
    <col min="1776" max="1776" width="9.28515625" style="461" customWidth="1"/>
    <col min="1777" max="1777" width="10" style="461" customWidth="1"/>
    <col min="1778" max="2025" width="1.42578125" style="461"/>
    <col min="2026" max="2026" width="61.7109375" style="461" customWidth="1"/>
    <col min="2027" max="2027" width="8.5703125" style="461" customWidth="1"/>
    <col min="2028" max="2028" width="8" style="461" customWidth="1"/>
    <col min="2029" max="2029" width="9.140625" style="461" customWidth="1"/>
    <col min="2030" max="2030" width="7.85546875" style="461" customWidth="1"/>
    <col min="2031" max="2031" width="10.85546875" style="461" customWidth="1"/>
    <col min="2032" max="2032" width="9.28515625" style="461" customWidth="1"/>
    <col min="2033" max="2033" width="10" style="461" customWidth="1"/>
    <col min="2034" max="2281" width="1.42578125" style="461"/>
    <col min="2282" max="2282" width="61.7109375" style="461" customWidth="1"/>
    <col min="2283" max="2283" width="8.5703125" style="461" customWidth="1"/>
    <col min="2284" max="2284" width="8" style="461" customWidth="1"/>
    <col min="2285" max="2285" width="9.140625" style="461" customWidth="1"/>
    <col min="2286" max="2286" width="7.85546875" style="461" customWidth="1"/>
    <col min="2287" max="2287" width="10.85546875" style="461" customWidth="1"/>
    <col min="2288" max="2288" width="9.28515625" style="461" customWidth="1"/>
    <col min="2289" max="2289" width="10" style="461" customWidth="1"/>
    <col min="2290" max="2537" width="1.42578125" style="461"/>
    <col min="2538" max="2538" width="61.7109375" style="461" customWidth="1"/>
    <col min="2539" max="2539" width="8.5703125" style="461" customWidth="1"/>
    <col min="2540" max="2540" width="8" style="461" customWidth="1"/>
    <col min="2541" max="2541" width="9.140625" style="461" customWidth="1"/>
    <col min="2542" max="2542" width="7.85546875" style="461" customWidth="1"/>
    <col min="2543" max="2543" width="10.85546875" style="461" customWidth="1"/>
    <col min="2544" max="2544" width="9.28515625" style="461" customWidth="1"/>
    <col min="2545" max="2545" width="10" style="461" customWidth="1"/>
    <col min="2546" max="2793" width="1.42578125" style="461"/>
    <col min="2794" max="2794" width="61.7109375" style="461" customWidth="1"/>
    <col min="2795" max="2795" width="8.5703125" style="461" customWidth="1"/>
    <col min="2796" max="2796" width="8" style="461" customWidth="1"/>
    <col min="2797" max="2797" width="9.140625" style="461" customWidth="1"/>
    <col min="2798" max="2798" width="7.85546875" style="461" customWidth="1"/>
    <col min="2799" max="2799" width="10.85546875" style="461" customWidth="1"/>
    <col min="2800" max="2800" width="9.28515625" style="461" customWidth="1"/>
    <col min="2801" max="2801" width="10" style="461" customWidth="1"/>
    <col min="2802" max="3049" width="1.42578125" style="461"/>
    <col min="3050" max="3050" width="61.7109375" style="461" customWidth="1"/>
    <col min="3051" max="3051" width="8.5703125" style="461" customWidth="1"/>
    <col min="3052" max="3052" width="8" style="461" customWidth="1"/>
    <col min="3053" max="3053" width="9.140625" style="461" customWidth="1"/>
    <col min="3054" max="3054" width="7.85546875" style="461" customWidth="1"/>
    <col min="3055" max="3055" width="10.85546875" style="461" customWidth="1"/>
    <col min="3056" max="3056" width="9.28515625" style="461" customWidth="1"/>
    <col min="3057" max="3057" width="10" style="461" customWidth="1"/>
    <col min="3058" max="3305" width="1.42578125" style="461"/>
    <col min="3306" max="3306" width="61.7109375" style="461" customWidth="1"/>
    <col min="3307" max="3307" width="8.5703125" style="461" customWidth="1"/>
    <col min="3308" max="3308" width="8" style="461" customWidth="1"/>
    <col min="3309" max="3309" width="9.140625" style="461" customWidth="1"/>
    <col min="3310" max="3310" width="7.85546875" style="461" customWidth="1"/>
    <col min="3311" max="3311" width="10.85546875" style="461" customWidth="1"/>
    <col min="3312" max="3312" width="9.28515625" style="461" customWidth="1"/>
    <col min="3313" max="3313" width="10" style="461" customWidth="1"/>
    <col min="3314" max="3561" width="1.42578125" style="461"/>
    <col min="3562" max="3562" width="61.7109375" style="461" customWidth="1"/>
    <col min="3563" max="3563" width="8.5703125" style="461" customWidth="1"/>
    <col min="3564" max="3564" width="8" style="461" customWidth="1"/>
    <col min="3565" max="3565" width="9.140625" style="461" customWidth="1"/>
    <col min="3566" max="3566" width="7.85546875" style="461" customWidth="1"/>
    <col min="3567" max="3567" width="10.85546875" style="461" customWidth="1"/>
    <col min="3568" max="3568" width="9.28515625" style="461" customWidth="1"/>
    <col min="3569" max="3569" width="10" style="461" customWidth="1"/>
    <col min="3570" max="3817" width="1.42578125" style="461"/>
    <col min="3818" max="3818" width="61.7109375" style="461" customWidth="1"/>
    <col min="3819" max="3819" width="8.5703125" style="461" customWidth="1"/>
    <col min="3820" max="3820" width="8" style="461" customWidth="1"/>
    <col min="3821" max="3821" width="9.140625" style="461" customWidth="1"/>
    <col min="3822" max="3822" width="7.85546875" style="461" customWidth="1"/>
    <col min="3823" max="3823" width="10.85546875" style="461" customWidth="1"/>
    <col min="3824" max="3824" width="9.28515625" style="461" customWidth="1"/>
    <col min="3825" max="3825" width="10" style="461" customWidth="1"/>
    <col min="3826" max="4073" width="1.42578125" style="461"/>
    <col min="4074" max="4074" width="61.7109375" style="461" customWidth="1"/>
    <col min="4075" max="4075" width="8.5703125" style="461" customWidth="1"/>
    <col min="4076" max="4076" width="8" style="461" customWidth="1"/>
    <col min="4077" max="4077" width="9.140625" style="461" customWidth="1"/>
    <col min="4078" max="4078" width="7.85546875" style="461" customWidth="1"/>
    <col min="4079" max="4079" width="10.85546875" style="461" customWidth="1"/>
    <col min="4080" max="4080" width="9.28515625" style="461" customWidth="1"/>
    <col min="4081" max="4081" width="10" style="461" customWidth="1"/>
    <col min="4082" max="4329" width="1.42578125" style="461"/>
    <col min="4330" max="4330" width="61.7109375" style="461" customWidth="1"/>
    <col min="4331" max="4331" width="8.5703125" style="461" customWidth="1"/>
    <col min="4332" max="4332" width="8" style="461" customWidth="1"/>
    <col min="4333" max="4333" width="9.140625" style="461" customWidth="1"/>
    <col min="4334" max="4334" width="7.85546875" style="461" customWidth="1"/>
    <col min="4335" max="4335" width="10.85546875" style="461" customWidth="1"/>
    <col min="4336" max="4336" width="9.28515625" style="461" customWidth="1"/>
    <col min="4337" max="4337" width="10" style="461" customWidth="1"/>
    <col min="4338" max="4585" width="1.42578125" style="461"/>
    <col min="4586" max="4586" width="61.7109375" style="461" customWidth="1"/>
    <col min="4587" max="4587" width="8.5703125" style="461" customWidth="1"/>
    <col min="4588" max="4588" width="8" style="461" customWidth="1"/>
    <col min="4589" max="4589" width="9.140625" style="461" customWidth="1"/>
    <col min="4590" max="4590" width="7.85546875" style="461" customWidth="1"/>
    <col min="4591" max="4591" width="10.85546875" style="461" customWidth="1"/>
    <col min="4592" max="4592" width="9.28515625" style="461" customWidth="1"/>
    <col min="4593" max="4593" width="10" style="461" customWidth="1"/>
    <col min="4594" max="4841" width="1.42578125" style="461"/>
    <col min="4842" max="4842" width="61.7109375" style="461" customWidth="1"/>
    <col min="4843" max="4843" width="8.5703125" style="461" customWidth="1"/>
    <col min="4844" max="4844" width="8" style="461" customWidth="1"/>
    <col min="4845" max="4845" width="9.140625" style="461" customWidth="1"/>
    <col min="4846" max="4846" width="7.85546875" style="461" customWidth="1"/>
    <col min="4847" max="4847" width="10.85546875" style="461" customWidth="1"/>
    <col min="4848" max="4848" width="9.28515625" style="461" customWidth="1"/>
    <col min="4849" max="4849" width="10" style="461" customWidth="1"/>
    <col min="4850" max="5097" width="1.42578125" style="461"/>
    <col min="5098" max="5098" width="61.7109375" style="461" customWidth="1"/>
    <col min="5099" max="5099" width="8.5703125" style="461" customWidth="1"/>
    <col min="5100" max="5100" width="8" style="461" customWidth="1"/>
    <col min="5101" max="5101" width="9.140625" style="461" customWidth="1"/>
    <col min="5102" max="5102" width="7.85546875" style="461" customWidth="1"/>
    <col min="5103" max="5103" width="10.85546875" style="461" customWidth="1"/>
    <col min="5104" max="5104" width="9.28515625" style="461" customWidth="1"/>
    <col min="5105" max="5105" width="10" style="461" customWidth="1"/>
    <col min="5106" max="5353" width="1.42578125" style="461"/>
    <col min="5354" max="5354" width="61.7109375" style="461" customWidth="1"/>
    <col min="5355" max="5355" width="8.5703125" style="461" customWidth="1"/>
    <col min="5356" max="5356" width="8" style="461" customWidth="1"/>
    <col min="5357" max="5357" width="9.140625" style="461" customWidth="1"/>
    <col min="5358" max="5358" width="7.85546875" style="461" customWidth="1"/>
    <col min="5359" max="5359" width="10.85546875" style="461" customWidth="1"/>
    <col min="5360" max="5360" width="9.28515625" style="461" customWidth="1"/>
    <col min="5361" max="5361" width="10" style="461" customWidth="1"/>
    <col min="5362" max="5609" width="1.42578125" style="461"/>
    <col min="5610" max="5610" width="61.7109375" style="461" customWidth="1"/>
    <col min="5611" max="5611" width="8.5703125" style="461" customWidth="1"/>
    <col min="5612" max="5612" width="8" style="461" customWidth="1"/>
    <col min="5613" max="5613" width="9.140625" style="461" customWidth="1"/>
    <col min="5614" max="5614" width="7.85546875" style="461" customWidth="1"/>
    <col min="5615" max="5615" width="10.85546875" style="461" customWidth="1"/>
    <col min="5616" max="5616" width="9.28515625" style="461" customWidth="1"/>
    <col min="5617" max="5617" width="10" style="461" customWidth="1"/>
    <col min="5618" max="5865" width="1.42578125" style="461"/>
    <col min="5866" max="5866" width="61.7109375" style="461" customWidth="1"/>
    <col min="5867" max="5867" width="8.5703125" style="461" customWidth="1"/>
    <col min="5868" max="5868" width="8" style="461" customWidth="1"/>
    <col min="5869" max="5869" width="9.140625" style="461" customWidth="1"/>
    <col min="5870" max="5870" width="7.85546875" style="461" customWidth="1"/>
    <col min="5871" max="5871" width="10.85546875" style="461" customWidth="1"/>
    <col min="5872" max="5872" width="9.28515625" style="461" customWidth="1"/>
    <col min="5873" max="5873" width="10" style="461" customWidth="1"/>
    <col min="5874" max="6121" width="1.42578125" style="461"/>
    <col min="6122" max="6122" width="61.7109375" style="461" customWidth="1"/>
    <col min="6123" max="6123" width="8.5703125" style="461" customWidth="1"/>
    <col min="6124" max="6124" width="8" style="461" customWidth="1"/>
    <col min="6125" max="6125" width="9.140625" style="461" customWidth="1"/>
    <col min="6126" max="6126" width="7.85546875" style="461" customWidth="1"/>
    <col min="6127" max="6127" width="10.85546875" style="461" customWidth="1"/>
    <col min="6128" max="6128" width="9.28515625" style="461" customWidth="1"/>
    <col min="6129" max="6129" width="10" style="461" customWidth="1"/>
    <col min="6130" max="6377" width="1.42578125" style="461"/>
    <col min="6378" max="6378" width="61.7109375" style="461" customWidth="1"/>
    <col min="6379" max="6379" width="8.5703125" style="461" customWidth="1"/>
    <col min="6380" max="6380" width="8" style="461" customWidth="1"/>
    <col min="6381" max="6381" width="9.140625" style="461" customWidth="1"/>
    <col min="6382" max="6382" width="7.85546875" style="461" customWidth="1"/>
    <col min="6383" max="6383" width="10.85546875" style="461" customWidth="1"/>
    <col min="6384" max="6384" width="9.28515625" style="461" customWidth="1"/>
    <col min="6385" max="6385" width="10" style="461" customWidth="1"/>
    <col min="6386" max="6633" width="1.42578125" style="461"/>
    <col min="6634" max="6634" width="61.7109375" style="461" customWidth="1"/>
    <col min="6635" max="6635" width="8.5703125" style="461" customWidth="1"/>
    <col min="6636" max="6636" width="8" style="461" customWidth="1"/>
    <col min="6637" max="6637" width="9.140625" style="461" customWidth="1"/>
    <col min="6638" max="6638" width="7.85546875" style="461" customWidth="1"/>
    <col min="6639" max="6639" width="10.85546875" style="461" customWidth="1"/>
    <col min="6640" max="6640" width="9.28515625" style="461" customWidth="1"/>
    <col min="6641" max="6641" width="10" style="461" customWidth="1"/>
    <col min="6642" max="6889" width="1.42578125" style="461"/>
    <col min="6890" max="6890" width="61.7109375" style="461" customWidth="1"/>
    <col min="6891" max="6891" width="8.5703125" style="461" customWidth="1"/>
    <col min="6892" max="6892" width="8" style="461" customWidth="1"/>
    <col min="6893" max="6893" width="9.140625" style="461" customWidth="1"/>
    <col min="6894" max="6894" width="7.85546875" style="461" customWidth="1"/>
    <col min="6895" max="6895" width="10.85546875" style="461" customWidth="1"/>
    <col min="6896" max="6896" width="9.28515625" style="461" customWidth="1"/>
    <col min="6897" max="6897" width="10" style="461" customWidth="1"/>
    <col min="6898" max="7145" width="1.42578125" style="461"/>
    <col min="7146" max="7146" width="61.7109375" style="461" customWidth="1"/>
    <col min="7147" max="7147" width="8.5703125" style="461" customWidth="1"/>
    <col min="7148" max="7148" width="8" style="461" customWidth="1"/>
    <col min="7149" max="7149" width="9.140625" style="461" customWidth="1"/>
    <col min="7150" max="7150" width="7.85546875" style="461" customWidth="1"/>
    <col min="7151" max="7151" width="10.85546875" style="461" customWidth="1"/>
    <col min="7152" max="7152" width="9.28515625" style="461" customWidth="1"/>
    <col min="7153" max="7153" width="10" style="461" customWidth="1"/>
    <col min="7154" max="7401" width="1.42578125" style="461"/>
    <col min="7402" max="7402" width="61.7109375" style="461" customWidth="1"/>
    <col min="7403" max="7403" width="8.5703125" style="461" customWidth="1"/>
    <col min="7404" max="7404" width="8" style="461" customWidth="1"/>
    <col min="7405" max="7405" width="9.140625" style="461" customWidth="1"/>
    <col min="7406" max="7406" width="7.85546875" style="461" customWidth="1"/>
    <col min="7407" max="7407" width="10.85546875" style="461" customWidth="1"/>
    <col min="7408" max="7408" width="9.28515625" style="461" customWidth="1"/>
    <col min="7409" max="7409" width="10" style="461" customWidth="1"/>
    <col min="7410" max="7657" width="1.42578125" style="461"/>
    <col min="7658" max="7658" width="61.7109375" style="461" customWidth="1"/>
    <col min="7659" max="7659" width="8.5703125" style="461" customWidth="1"/>
    <col min="7660" max="7660" width="8" style="461" customWidth="1"/>
    <col min="7661" max="7661" width="9.140625" style="461" customWidth="1"/>
    <col min="7662" max="7662" width="7.85546875" style="461" customWidth="1"/>
    <col min="7663" max="7663" width="10.85546875" style="461" customWidth="1"/>
    <col min="7664" max="7664" width="9.28515625" style="461" customWidth="1"/>
    <col min="7665" max="7665" width="10" style="461" customWidth="1"/>
    <col min="7666" max="7913" width="1.42578125" style="461"/>
    <col min="7914" max="7914" width="61.7109375" style="461" customWidth="1"/>
    <col min="7915" max="7915" width="8.5703125" style="461" customWidth="1"/>
    <col min="7916" max="7916" width="8" style="461" customWidth="1"/>
    <col min="7917" max="7917" width="9.140625" style="461" customWidth="1"/>
    <col min="7918" max="7918" width="7.85546875" style="461" customWidth="1"/>
    <col min="7919" max="7919" width="10.85546875" style="461" customWidth="1"/>
    <col min="7920" max="7920" width="9.28515625" style="461" customWidth="1"/>
    <col min="7921" max="7921" width="10" style="461" customWidth="1"/>
    <col min="7922" max="8169" width="1.42578125" style="461"/>
    <col min="8170" max="8170" width="61.7109375" style="461" customWidth="1"/>
    <col min="8171" max="8171" width="8.5703125" style="461" customWidth="1"/>
    <col min="8172" max="8172" width="8" style="461" customWidth="1"/>
    <col min="8173" max="8173" width="9.140625" style="461" customWidth="1"/>
    <col min="8174" max="8174" width="7.85546875" style="461" customWidth="1"/>
    <col min="8175" max="8175" width="10.85546875" style="461" customWidth="1"/>
    <col min="8176" max="8176" width="9.28515625" style="461" customWidth="1"/>
    <col min="8177" max="8177" width="10" style="461" customWidth="1"/>
    <col min="8178" max="8425" width="1.42578125" style="461"/>
    <col min="8426" max="8426" width="61.7109375" style="461" customWidth="1"/>
    <col min="8427" max="8427" width="8.5703125" style="461" customWidth="1"/>
    <col min="8428" max="8428" width="8" style="461" customWidth="1"/>
    <col min="8429" max="8429" width="9.140625" style="461" customWidth="1"/>
    <col min="8430" max="8430" width="7.85546875" style="461" customWidth="1"/>
    <col min="8431" max="8431" width="10.85546875" style="461" customWidth="1"/>
    <col min="8432" max="8432" width="9.28515625" style="461" customWidth="1"/>
    <col min="8433" max="8433" width="10" style="461" customWidth="1"/>
    <col min="8434" max="8681" width="1.42578125" style="461"/>
    <col min="8682" max="8682" width="61.7109375" style="461" customWidth="1"/>
    <col min="8683" max="8683" width="8.5703125" style="461" customWidth="1"/>
    <col min="8684" max="8684" width="8" style="461" customWidth="1"/>
    <col min="8685" max="8685" width="9.140625" style="461" customWidth="1"/>
    <col min="8686" max="8686" width="7.85546875" style="461" customWidth="1"/>
    <col min="8687" max="8687" width="10.85546875" style="461" customWidth="1"/>
    <col min="8688" max="8688" width="9.28515625" style="461" customWidth="1"/>
    <col min="8689" max="8689" width="10" style="461" customWidth="1"/>
    <col min="8690" max="8937" width="1.42578125" style="461"/>
    <col min="8938" max="8938" width="61.7109375" style="461" customWidth="1"/>
    <col min="8939" max="8939" width="8.5703125" style="461" customWidth="1"/>
    <col min="8940" max="8940" width="8" style="461" customWidth="1"/>
    <col min="8941" max="8941" width="9.140625" style="461" customWidth="1"/>
    <col min="8942" max="8942" width="7.85546875" style="461" customWidth="1"/>
    <col min="8943" max="8943" width="10.85546875" style="461" customWidth="1"/>
    <col min="8944" max="8944" width="9.28515625" style="461" customWidth="1"/>
    <col min="8945" max="8945" width="10" style="461" customWidth="1"/>
    <col min="8946" max="9193" width="1.42578125" style="461"/>
    <col min="9194" max="9194" width="61.7109375" style="461" customWidth="1"/>
    <col min="9195" max="9195" width="8.5703125" style="461" customWidth="1"/>
    <col min="9196" max="9196" width="8" style="461" customWidth="1"/>
    <col min="9197" max="9197" width="9.140625" style="461" customWidth="1"/>
    <col min="9198" max="9198" width="7.85546875" style="461" customWidth="1"/>
    <col min="9199" max="9199" width="10.85546875" style="461" customWidth="1"/>
    <col min="9200" max="9200" width="9.28515625" style="461" customWidth="1"/>
    <col min="9201" max="9201" width="10" style="461" customWidth="1"/>
    <col min="9202" max="9449" width="1.42578125" style="461"/>
    <col min="9450" max="9450" width="61.7109375" style="461" customWidth="1"/>
    <col min="9451" max="9451" width="8.5703125" style="461" customWidth="1"/>
    <col min="9452" max="9452" width="8" style="461" customWidth="1"/>
    <col min="9453" max="9453" width="9.140625" style="461" customWidth="1"/>
    <col min="9454" max="9454" width="7.85546875" style="461" customWidth="1"/>
    <col min="9455" max="9455" width="10.85546875" style="461" customWidth="1"/>
    <col min="9456" max="9456" width="9.28515625" style="461" customWidth="1"/>
    <col min="9457" max="9457" width="10" style="461" customWidth="1"/>
    <col min="9458" max="9705" width="1.42578125" style="461"/>
    <col min="9706" max="9706" width="61.7109375" style="461" customWidth="1"/>
    <col min="9707" max="9707" width="8.5703125" style="461" customWidth="1"/>
    <col min="9708" max="9708" width="8" style="461" customWidth="1"/>
    <col min="9709" max="9709" width="9.140625" style="461" customWidth="1"/>
    <col min="9710" max="9710" width="7.85546875" style="461" customWidth="1"/>
    <col min="9711" max="9711" width="10.85546875" style="461" customWidth="1"/>
    <col min="9712" max="9712" width="9.28515625" style="461" customWidth="1"/>
    <col min="9713" max="9713" width="10" style="461" customWidth="1"/>
    <col min="9714" max="9961" width="1.42578125" style="461"/>
    <col min="9962" max="9962" width="61.7109375" style="461" customWidth="1"/>
    <col min="9963" max="9963" width="8.5703125" style="461" customWidth="1"/>
    <col min="9964" max="9964" width="8" style="461" customWidth="1"/>
    <col min="9965" max="9965" width="9.140625" style="461" customWidth="1"/>
    <col min="9966" max="9966" width="7.85546875" style="461" customWidth="1"/>
    <col min="9967" max="9967" width="10.85546875" style="461" customWidth="1"/>
    <col min="9968" max="9968" width="9.28515625" style="461" customWidth="1"/>
    <col min="9969" max="9969" width="10" style="461" customWidth="1"/>
    <col min="9970" max="10217" width="1.42578125" style="461"/>
    <col min="10218" max="10218" width="61.7109375" style="461" customWidth="1"/>
    <col min="10219" max="10219" width="8.5703125" style="461" customWidth="1"/>
    <col min="10220" max="10220" width="8" style="461" customWidth="1"/>
    <col min="10221" max="10221" width="9.140625" style="461" customWidth="1"/>
    <col min="10222" max="10222" width="7.85546875" style="461" customWidth="1"/>
    <col min="10223" max="10223" width="10.85546875" style="461" customWidth="1"/>
    <col min="10224" max="10224" width="9.28515625" style="461" customWidth="1"/>
    <col min="10225" max="10225" width="10" style="461" customWidth="1"/>
    <col min="10226" max="10473" width="1.42578125" style="461"/>
    <col min="10474" max="10474" width="61.7109375" style="461" customWidth="1"/>
    <col min="10475" max="10475" width="8.5703125" style="461" customWidth="1"/>
    <col min="10476" max="10476" width="8" style="461" customWidth="1"/>
    <col min="10477" max="10477" width="9.140625" style="461" customWidth="1"/>
    <col min="10478" max="10478" width="7.85546875" style="461" customWidth="1"/>
    <col min="10479" max="10479" width="10.85546875" style="461" customWidth="1"/>
    <col min="10480" max="10480" width="9.28515625" style="461" customWidth="1"/>
    <col min="10481" max="10481" width="10" style="461" customWidth="1"/>
    <col min="10482" max="10729" width="1.42578125" style="461"/>
    <col min="10730" max="10730" width="61.7109375" style="461" customWidth="1"/>
    <col min="10731" max="10731" width="8.5703125" style="461" customWidth="1"/>
    <col min="10732" max="10732" width="8" style="461" customWidth="1"/>
    <col min="10733" max="10733" width="9.140625" style="461" customWidth="1"/>
    <col min="10734" max="10734" width="7.85546875" style="461" customWidth="1"/>
    <col min="10735" max="10735" width="10.85546875" style="461" customWidth="1"/>
    <col min="10736" max="10736" width="9.28515625" style="461" customWidth="1"/>
    <col min="10737" max="10737" width="10" style="461" customWidth="1"/>
    <col min="10738" max="10985" width="1.42578125" style="461"/>
    <col min="10986" max="10986" width="61.7109375" style="461" customWidth="1"/>
    <col min="10987" max="10987" width="8.5703125" style="461" customWidth="1"/>
    <col min="10988" max="10988" width="8" style="461" customWidth="1"/>
    <col min="10989" max="10989" width="9.140625" style="461" customWidth="1"/>
    <col min="10990" max="10990" width="7.85546875" style="461" customWidth="1"/>
    <col min="10991" max="10991" width="10.85546875" style="461" customWidth="1"/>
    <col min="10992" max="10992" width="9.28515625" style="461" customWidth="1"/>
    <col min="10993" max="10993" width="10" style="461" customWidth="1"/>
    <col min="10994" max="11241" width="1.42578125" style="461"/>
    <col min="11242" max="11242" width="61.7109375" style="461" customWidth="1"/>
    <col min="11243" max="11243" width="8.5703125" style="461" customWidth="1"/>
    <col min="11244" max="11244" width="8" style="461" customWidth="1"/>
    <col min="11245" max="11245" width="9.140625" style="461" customWidth="1"/>
    <col min="11246" max="11246" width="7.85546875" style="461" customWidth="1"/>
    <col min="11247" max="11247" width="10.85546875" style="461" customWidth="1"/>
    <col min="11248" max="11248" width="9.28515625" style="461" customWidth="1"/>
    <col min="11249" max="11249" width="10" style="461" customWidth="1"/>
    <col min="11250" max="11497" width="1.42578125" style="461"/>
    <col min="11498" max="11498" width="61.7109375" style="461" customWidth="1"/>
    <col min="11499" max="11499" width="8.5703125" style="461" customWidth="1"/>
    <col min="11500" max="11500" width="8" style="461" customWidth="1"/>
    <col min="11501" max="11501" width="9.140625" style="461" customWidth="1"/>
    <col min="11502" max="11502" width="7.85546875" style="461" customWidth="1"/>
    <col min="11503" max="11503" width="10.85546875" style="461" customWidth="1"/>
    <col min="11504" max="11504" width="9.28515625" style="461" customWidth="1"/>
    <col min="11505" max="11505" width="10" style="461" customWidth="1"/>
    <col min="11506" max="11753" width="1.42578125" style="461"/>
    <col min="11754" max="11754" width="61.7109375" style="461" customWidth="1"/>
    <col min="11755" max="11755" width="8.5703125" style="461" customWidth="1"/>
    <col min="11756" max="11756" width="8" style="461" customWidth="1"/>
    <col min="11757" max="11757" width="9.140625" style="461" customWidth="1"/>
    <col min="11758" max="11758" width="7.85546875" style="461" customWidth="1"/>
    <col min="11759" max="11759" width="10.85546875" style="461" customWidth="1"/>
    <col min="11760" max="11760" width="9.28515625" style="461" customWidth="1"/>
    <col min="11761" max="11761" width="10" style="461" customWidth="1"/>
    <col min="11762" max="12009" width="1.42578125" style="461"/>
    <col min="12010" max="12010" width="61.7109375" style="461" customWidth="1"/>
    <col min="12011" max="12011" width="8.5703125" style="461" customWidth="1"/>
    <col min="12012" max="12012" width="8" style="461" customWidth="1"/>
    <col min="12013" max="12013" width="9.140625" style="461" customWidth="1"/>
    <col min="12014" max="12014" width="7.85546875" style="461" customWidth="1"/>
    <col min="12015" max="12015" width="10.85546875" style="461" customWidth="1"/>
    <col min="12016" max="12016" width="9.28515625" style="461" customWidth="1"/>
    <col min="12017" max="12017" width="10" style="461" customWidth="1"/>
    <col min="12018" max="12265" width="1.42578125" style="461"/>
    <col min="12266" max="12266" width="61.7109375" style="461" customWidth="1"/>
    <col min="12267" max="12267" width="8.5703125" style="461" customWidth="1"/>
    <col min="12268" max="12268" width="8" style="461" customWidth="1"/>
    <col min="12269" max="12269" width="9.140625" style="461" customWidth="1"/>
    <col min="12270" max="12270" width="7.85546875" style="461" customWidth="1"/>
    <col min="12271" max="12271" width="10.85546875" style="461" customWidth="1"/>
    <col min="12272" max="12272" width="9.28515625" style="461" customWidth="1"/>
    <col min="12273" max="12273" width="10" style="461" customWidth="1"/>
    <col min="12274" max="12521" width="1.42578125" style="461"/>
    <col min="12522" max="12522" width="61.7109375" style="461" customWidth="1"/>
    <col min="12523" max="12523" width="8.5703125" style="461" customWidth="1"/>
    <col min="12524" max="12524" width="8" style="461" customWidth="1"/>
    <col min="12525" max="12525" width="9.140625" style="461" customWidth="1"/>
    <col min="12526" max="12526" width="7.85546875" style="461" customWidth="1"/>
    <col min="12527" max="12527" width="10.85546875" style="461" customWidth="1"/>
    <col min="12528" max="12528" width="9.28515625" style="461" customWidth="1"/>
    <col min="12529" max="12529" width="10" style="461" customWidth="1"/>
    <col min="12530" max="12777" width="1.42578125" style="461"/>
    <col min="12778" max="12778" width="61.7109375" style="461" customWidth="1"/>
    <col min="12779" max="12779" width="8.5703125" style="461" customWidth="1"/>
    <col min="12780" max="12780" width="8" style="461" customWidth="1"/>
    <col min="12781" max="12781" width="9.140625" style="461" customWidth="1"/>
    <col min="12782" max="12782" width="7.85546875" style="461" customWidth="1"/>
    <col min="12783" max="12783" width="10.85546875" style="461" customWidth="1"/>
    <col min="12784" max="12784" width="9.28515625" style="461" customWidth="1"/>
    <col min="12785" max="12785" width="10" style="461" customWidth="1"/>
    <col min="12786" max="13033" width="1.42578125" style="461"/>
    <col min="13034" max="13034" width="61.7109375" style="461" customWidth="1"/>
    <col min="13035" max="13035" width="8.5703125" style="461" customWidth="1"/>
    <col min="13036" max="13036" width="8" style="461" customWidth="1"/>
    <col min="13037" max="13037" width="9.140625" style="461" customWidth="1"/>
    <col min="13038" max="13038" width="7.85546875" style="461" customWidth="1"/>
    <col min="13039" max="13039" width="10.85546875" style="461" customWidth="1"/>
    <col min="13040" max="13040" width="9.28515625" style="461" customWidth="1"/>
    <col min="13041" max="13041" width="10" style="461" customWidth="1"/>
    <col min="13042" max="13289" width="1.42578125" style="461"/>
    <col min="13290" max="13290" width="61.7109375" style="461" customWidth="1"/>
    <col min="13291" max="13291" width="8.5703125" style="461" customWidth="1"/>
    <col min="13292" max="13292" width="8" style="461" customWidth="1"/>
    <col min="13293" max="13293" width="9.140625" style="461" customWidth="1"/>
    <col min="13294" max="13294" width="7.85546875" style="461" customWidth="1"/>
    <col min="13295" max="13295" width="10.85546875" style="461" customWidth="1"/>
    <col min="13296" max="13296" width="9.28515625" style="461" customWidth="1"/>
    <col min="13297" max="13297" width="10" style="461" customWidth="1"/>
    <col min="13298" max="13545" width="1.42578125" style="461"/>
    <col min="13546" max="13546" width="61.7109375" style="461" customWidth="1"/>
    <col min="13547" max="13547" width="8.5703125" style="461" customWidth="1"/>
    <col min="13548" max="13548" width="8" style="461" customWidth="1"/>
    <col min="13549" max="13549" width="9.140625" style="461" customWidth="1"/>
    <col min="13550" max="13550" width="7.85546875" style="461" customWidth="1"/>
    <col min="13551" max="13551" width="10.85546875" style="461" customWidth="1"/>
    <col min="13552" max="13552" width="9.28515625" style="461" customWidth="1"/>
    <col min="13553" max="13553" width="10" style="461" customWidth="1"/>
    <col min="13554" max="13801" width="1.42578125" style="461"/>
    <col min="13802" max="13802" width="61.7109375" style="461" customWidth="1"/>
    <col min="13803" max="13803" width="8.5703125" style="461" customWidth="1"/>
    <col min="13804" max="13804" width="8" style="461" customWidth="1"/>
    <col min="13805" max="13805" width="9.140625" style="461" customWidth="1"/>
    <col min="13806" max="13806" width="7.85546875" style="461" customWidth="1"/>
    <col min="13807" max="13807" width="10.85546875" style="461" customWidth="1"/>
    <col min="13808" max="13808" width="9.28515625" style="461" customWidth="1"/>
    <col min="13809" max="13809" width="10" style="461" customWidth="1"/>
    <col min="13810" max="14057" width="1.42578125" style="461"/>
    <col min="14058" max="14058" width="61.7109375" style="461" customWidth="1"/>
    <col min="14059" max="14059" width="8.5703125" style="461" customWidth="1"/>
    <col min="14060" max="14060" width="8" style="461" customWidth="1"/>
    <col min="14061" max="14061" width="9.140625" style="461" customWidth="1"/>
    <col min="14062" max="14062" width="7.85546875" style="461" customWidth="1"/>
    <col min="14063" max="14063" width="10.85546875" style="461" customWidth="1"/>
    <col min="14064" max="14064" width="9.28515625" style="461" customWidth="1"/>
    <col min="14065" max="14065" width="10" style="461" customWidth="1"/>
    <col min="14066" max="14313" width="1.42578125" style="461"/>
    <col min="14314" max="14314" width="61.7109375" style="461" customWidth="1"/>
    <col min="14315" max="14315" width="8.5703125" style="461" customWidth="1"/>
    <col min="14316" max="14316" width="8" style="461" customWidth="1"/>
    <col min="14317" max="14317" width="9.140625" style="461" customWidth="1"/>
    <col min="14318" max="14318" width="7.85546875" style="461" customWidth="1"/>
    <col min="14319" max="14319" width="10.85546875" style="461" customWidth="1"/>
    <col min="14320" max="14320" width="9.28515625" style="461" customWidth="1"/>
    <col min="14321" max="14321" width="10" style="461" customWidth="1"/>
    <col min="14322" max="14569" width="1.42578125" style="461"/>
    <col min="14570" max="14570" width="61.7109375" style="461" customWidth="1"/>
    <col min="14571" max="14571" width="8.5703125" style="461" customWidth="1"/>
    <col min="14572" max="14572" width="8" style="461" customWidth="1"/>
    <col min="14573" max="14573" width="9.140625" style="461" customWidth="1"/>
    <col min="14574" max="14574" width="7.85546875" style="461" customWidth="1"/>
    <col min="14575" max="14575" width="10.85546875" style="461" customWidth="1"/>
    <col min="14576" max="14576" width="9.28515625" style="461" customWidth="1"/>
    <col min="14577" max="14577" width="10" style="461" customWidth="1"/>
    <col min="14578" max="14825" width="1.42578125" style="461"/>
    <col min="14826" max="14826" width="61.7109375" style="461" customWidth="1"/>
    <col min="14827" max="14827" width="8.5703125" style="461" customWidth="1"/>
    <col min="14828" max="14828" width="8" style="461" customWidth="1"/>
    <col min="14829" max="14829" width="9.140625" style="461" customWidth="1"/>
    <col min="14830" max="14830" width="7.85546875" style="461" customWidth="1"/>
    <col min="14831" max="14831" width="10.85546875" style="461" customWidth="1"/>
    <col min="14832" max="14832" width="9.28515625" style="461" customWidth="1"/>
    <col min="14833" max="14833" width="10" style="461" customWidth="1"/>
    <col min="14834" max="15081" width="1.42578125" style="461"/>
    <col min="15082" max="15082" width="61.7109375" style="461" customWidth="1"/>
    <col min="15083" max="15083" width="8.5703125" style="461" customWidth="1"/>
    <col min="15084" max="15084" width="8" style="461" customWidth="1"/>
    <col min="15085" max="15085" width="9.140625" style="461" customWidth="1"/>
    <col min="15086" max="15086" width="7.85546875" style="461" customWidth="1"/>
    <col min="15087" max="15087" width="10.85546875" style="461" customWidth="1"/>
    <col min="15088" max="15088" width="9.28515625" style="461" customWidth="1"/>
    <col min="15089" max="15089" width="10" style="461" customWidth="1"/>
    <col min="15090" max="15337" width="1.42578125" style="461"/>
    <col min="15338" max="15338" width="61.7109375" style="461" customWidth="1"/>
    <col min="15339" max="15339" width="8.5703125" style="461" customWidth="1"/>
    <col min="15340" max="15340" width="8" style="461" customWidth="1"/>
    <col min="15341" max="15341" width="9.140625" style="461" customWidth="1"/>
    <col min="15342" max="15342" width="7.85546875" style="461" customWidth="1"/>
    <col min="15343" max="15343" width="10.85546875" style="461" customWidth="1"/>
    <col min="15344" max="15344" width="9.28515625" style="461" customWidth="1"/>
    <col min="15345" max="15345" width="10" style="461" customWidth="1"/>
    <col min="15346" max="15593" width="1.42578125" style="461"/>
    <col min="15594" max="15594" width="61.7109375" style="461" customWidth="1"/>
    <col min="15595" max="15595" width="8.5703125" style="461" customWidth="1"/>
    <col min="15596" max="15596" width="8" style="461" customWidth="1"/>
    <col min="15597" max="15597" width="9.140625" style="461" customWidth="1"/>
    <col min="15598" max="15598" width="7.85546875" style="461" customWidth="1"/>
    <col min="15599" max="15599" width="10.85546875" style="461" customWidth="1"/>
    <col min="15600" max="15600" width="9.28515625" style="461" customWidth="1"/>
    <col min="15601" max="15601" width="10" style="461" customWidth="1"/>
    <col min="15602" max="16384" width="1.42578125" style="461"/>
  </cols>
  <sheetData>
    <row r="2" spans="1:8">
      <c r="A2" s="462" t="s">
        <v>930</v>
      </c>
      <c r="B2" s="462"/>
      <c r="C2" s="462"/>
      <c r="D2" s="462"/>
      <c r="E2" s="462"/>
      <c r="F2" s="462"/>
      <c r="G2" s="462"/>
      <c r="H2" s="462"/>
    </row>
    <row r="3" spans="1:8" ht="13.5" thickBot="1"/>
    <row r="4" spans="1:8" s="463" customFormat="1" ht="21" customHeight="1">
      <c r="A4" s="800" t="s">
        <v>0</v>
      </c>
      <c r="B4" s="801" t="s">
        <v>1</v>
      </c>
      <c r="C4" s="803" t="s">
        <v>2</v>
      </c>
      <c r="D4" s="803" t="s">
        <v>872</v>
      </c>
      <c r="E4" s="805" t="s">
        <v>66</v>
      </c>
      <c r="F4" s="806"/>
      <c r="G4" s="806"/>
      <c r="H4" s="807"/>
    </row>
    <row r="5" spans="1:8" s="463" customFormat="1" ht="54.75" customHeight="1">
      <c r="A5" s="800"/>
      <c r="B5" s="802"/>
      <c r="C5" s="804"/>
      <c r="D5" s="804"/>
      <c r="E5" s="620" t="s">
        <v>981</v>
      </c>
      <c r="F5" s="620" t="s">
        <v>982</v>
      </c>
      <c r="G5" s="620" t="s">
        <v>983</v>
      </c>
      <c r="H5" s="474" t="s">
        <v>13</v>
      </c>
    </row>
    <row r="6" spans="1:8" s="463" customFormat="1" ht="12" customHeight="1">
      <c r="A6" s="472">
        <v>1</v>
      </c>
      <c r="B6" s="475">
        <v>2</v>
      </c>
      <c r="C6" s="468">
        <v>3</v>
      </c>
      <c r="D6" s="468">
        <v>4</v>
      </c>
      <c r="E6" s="468">
        <v>5</v>
      </c>
      <c r="F6" s="468">
        <v>6</v>
      </c>
      <c r="G6" s="468">
        <v>7</v>
      </c>
      <c r="H6" s="476">
        <v>8</v>
      </c>
    </row>
    <row r="7" spans="1:8" ht="13.5" customHeight="1">
      <c r="A7" s="473" t="s">
        <v>873</v>
      </c>
      <c r="B7" s="479" t="s">
        <v>57</v>
      </c>
      <c r="C7" s="478" t="s">
        <v>54</v>
      </c>
      <c r="D7" s="478" t="s">
        <v>54</v>
      </c>
      <c r="E7" s="574"/>
      <c r="F7" s="480"/>
      <c r="G7" s="480"/>
      <c r="H7" s="481"/>
    </row>
    <row r="8" spans="1:8" ht="25.5" customHeight="1">
      <c r="A8" s="477" t="s">
        <v>874</v>
      </c>
      <c r="B8" s="479" t="s">
        <v>61</v>
      </c>
      <c r="C8" s="478" t="s">
        <v>54</v>
      </c>
      <c r="D8" s="478" t="s">
        <v>54</v>
      </c>
      <c r="E8" s="510"/>
      <c r="F8" s="480"/>
      <c r="G8" s="480"/>
      <c r="H8" s="481"/>
    </row>
    <row r="9" spans="1:8" ht="13.5" customHeight="1">
      <c r="A9" s="473" t="s">
        <v>875</v>
      </c>
      <c r="B9" s="479" t="s">
        <v>876</v>
      </c>
      <c r="C9" s="478" t="s">
        <v>54</v>
      </c>
      <c r="D9" s="478" t="s">
        <v>54</v>
      </c>
      <c r="E9" s="574"/>
      <c r="F9" s="480"/>
      <c r="G9" s="480"/>
      <c r="H9" s="481"/>
    </row>
    <row r="10" spans="1:8" ht="26.25" customHeight="1">
      <c r="A10" s="477" t="s">
        <v>878</v>
      </c>
      <c r="B10" s="479" t="s">
        <v>877</v>
      </c>
      <c r="C10" s="478" t="s">
        <v>54</v>
      </c>
      <c r="D10" s="478" t="s">
        <v>54</v>
      </c>
      <c r="E10" s="510"/>
      <c r="F10" s="480"/>
      <c r="G10" s="480"/>
      <c r="H10" s="481"/>
    </row>
    <row r="11" spans="1:8" ht="13.5" customHeight="1">
      <c r="A11" s="492" t="s">
        <v>765</v>
      </c>
      <c r="B11" s="493" t="s">
        <v>766</v>
      </c>
      <c r="C11" s="494"/>
      <c r="D11" s="495"/>
      <c r="E11" s="496">
        <f>E13+E17+E23+E27+E29+E33+E35</f>
        <v>0</v>
      </c>
      <c r="F11" s="496">
        <f t="shared" ref="F11:H11" si="0">F13+F17+F23+F27+F29+F33+F35</f>
        <v>0</v>
      </c>
      <c r="G11" s="496">
        <f t="shared" si="0"/>
        <v>0</v>
      </c>
      <c r="H11" s="508">
        <f t="shared" si="0"/>
        <v>0</v>
      </c>
    </row>
    <row r="12" spans="1:8">
      <c r="A12" s="473" t="s">
        <v>3</v>
      </c>
      <c r="B12" s="487"/>
      <c r="C12" s="488"/>
      <c r="D12" s="488"/>
      <c r="E12" s="488"/>
      <c r="F12" s="488"/>
      <c r="G12" s="488"/>
      <c r="H12" s="481" t="s">
        <v>54</v>
      </c>
    </row>
    <row r="13" spans="1:8">
      <c r="A13" s="498" t="s">
        <v>769</v>
      </c>
      <c r="B13" s="499" t="s">
        <v>767</v>
      </c>
      <c r="C13" s="489" t="s">
        <v>768</v>
      </c>
      <c r="D13" s="489"/>
      <c r="E13" s="490">
        <f>E15+E16</f>
        <v>0</v>
      </c>
      <c r="F13" s="490">
        <f t="shared" ref="F13:H13" si="1">F15+F16</f>
        <v>0</v>
      </c>
      <c r="G13" s="490">
        <f t="shared" si="1"/>
        <v>0</v>
      </c>
      <c r="H13" s="509">
        <f t="shared" si="1"/>
        <v>0</v>
      </c>
    </row>
    <row r="14" spans="1:8">
      <c r="A14" s="473" t="s">
        <v>3</v>
      </c>
      <c r="B14" s="479"/>
      <c r="C14" s="478"/>
      <c r="D14" s="478"/>
      <c r="E14" s="480"/>
      <c r="F14" s="480"/>
      <c r="G14" s="480"/>
      <c r="H14" s="481" t="s">
        <v>54</v>
      </c>
    </row>
    <row r="15" spans="1:8" ht="25.5">
      <c r="A15" s="477" t="s">
        <v>7</v>
      </c>
      <c r="B15" s="479" t="s">
        <v>770</v>
      </c>
      <c r="C15" s="478" t="s">
        <v>768</v>
      </c>
      <c r="D15" s="478"/>
      <c r="E15" s="480"/>
      <c r="F15" s="480"/>
      <c r="G15" s="480"/>
      <c r="H15" s="481"/>
    </row>
    <row r="16" spans="1:8" ht="25.5">
      <c r="A16" s="477" t="s">
        <v>8</v>
      </c>
      <c r="B16" s="479" t="s">
        <v>883</v>
      </c>
      <c r="C16" s="478" t="s">
        <v>768</v>
      </c>
      <c r="D16" s="478"/>
      <c r="E16" s="480"/>
      <c r="F16" s="480"/>
      <c r="G16" s="480"/>
      <c r="H16" s="481"/>
    </row>
    <row r="17" spans="1:8">
      <c r="A17" s="498" t="s">
        <v>771</v>
      </c>
      <c r="B17" s="499" t="s">
        <v>772</v>
      </c>
      <c r="C17" s="489" t="s">
        <v>773</v>
      </c>
      <c r="D17" s="489"/>
      <c r="E17" s="490">
        <f>SUM(E19:E22)</f>
        <v>0</v>
      </c>
      <c r="F17" s="490">
        <f t="shared" ref="F17:H17" si="2">SUM(F19:F22)</f>
        <v>0</v>
      </c>
      <c r="G17" s="490">
        <f t="shared" si="2"/>
        <v>0</v>
      </c>
      <c r="H17" s="509">
        <f t="shared" si="2"/>
        <v>0</v>
      </c>
    </row>
    <row r="18" spans="1:8">
      <c r="A18" s="473" t="s">
        <v>3</v>
      </c>
      <c r="B18" s="479"/>
      <c r="C18" s="478"/>
      <c r="D18" s="478"/>
      <c r="E18" s="480"/>
      <c r="F18" s="480"/>
      <c r="G18" s="480"/>
      <c r="H18" s="481" t="s">
        <v>54</v>
      </c>
    </row>
    <row r="19" spans="1:8" ht="38.25">
      <c r="A19" s="477" t="s">
        <v>882</v>
      </c>
      <c r="B19" s="479" t="s">
        <v>774</v>
      </c>
      <c r="C19" s="478" t="s">
        <v>773</v>
      </c>
      <c r="D19" s="478"/>
      <c r="E19" s="510"/>
      <c r="F19" s="480"/>
      <c r="G19" s="480"/>
      <c r="H19" s="481"/>
    </row>
    <row r="20" spans="1:8" ht="25.5">
      <c r="A20" s="477" t="s">
        <v>9</v>
      </c>
      <c r="B20" s="479" t="s">
        <v>775</v>
      </c>
      <c r="C20" s="478" t="s">
        <v>773</v>
      </c>
      <c r="D20" s="478"/>
      <c r="E20" s="510"/>
      <c r="F20" s="480"/>
      <c r="G20" s="480"/>
      <c r="H20" s="481"/>
    </row>
    <row r="21" spans="1:8" ht="25.5">
      <c r="A21" s="477" t="s">
        <v>44</v>
      </c>
      <c r="B21" s="479" t="s">
        <v>926</v>
      </c>
      <c r="C21" s="478" t="s">
        <v>773</v>
      </c>
      <c r="D21" s="478"/>
      <c r="E21" s="510"/>
      <c r="F21" s="480"/>
      <c r="G21" s="480"/>
      <c r="H21" s="481"/>
    </row>
    <row r="22" spans="1:8" ht="51">
      <c r="A22" s="477" t="s">
        <v>10</v>
      </c>
      <c r="B22" s="479" t="s">
        <v>927</v>
      </c>
      <c r="C22" s="478" t="s">
        <v>773</v>
      </c>
      <c r="D22" s="478"/>
      <c r="E22" s="510"/>
      <c r="F22" s="480"/>
      <c r="G22" s="480"/>
      <c r="H22" s="481"/>
    </row>
    <row r="23" spans="1:8" ht="13.5" customHeight="1">
      <c r="A23" s="498" t="s">
        <v>776</v>
      </c>
      <c r="B23" s="499" t="s">
        <v>777</v>
      </c>
      <c r="C23" s="489" t="s">
        <v>778</v>
      </c>
      <c r="D23" s="489"/>
      <c r="E23" s="490">
        <f>E25+E26</f>
        <v>0</v>
      </c>
      <c r="F23" s="490">
        <f t="shared" ref="F23:H23" si="3">F25+F26</f>
        <v>0</v>
      </c>
      <c r="G23" s="490">
        <f t="shared" si="3"/>
        <v>0</v>
      </c>
      <c r="H23" s="509">
        <f t="shared" si="3"/>
        <v>0</v>
      </c>
    </row>
    <row r="24" spans="1:8">
      <c r="A24" s="473" t="s">
        <v>3</v>
      </c>
      <c r="B24" s="479"/>
      <c r="C24" s="478"/>
      <c r="D24" s="478"/>
      <c r="E24" s="480"/>
      <c r="F24" s="480"/>
      <c r="G24" s="480"/>
      <c r="H24" s="481" t="s">
        <v>54</v>
      </c>
    </row>
    <row r="25" spans="1:8" ht="51">
      <c r="A25" s="477" t="s">
        <v>11</v>
      </c>
      <c r="B25" s="479" t="s">
        <v>779</v>
      </c>
      <c r="C25" s="478" t="s">
        <v>778</v>
      </c>
      <c r="D25" s="478"/>
      <c r="E25" s="480"/>
      <c r="F25" s="480"/>
      <c r="G25" s="480"/>
      <c r="H25" s="481"/>
    </row>
    <row r="26" spans="1:8" ht="25.5">
      <c r="A26" s="477" t="s">
        <v>12</v>
      </c>
      <c r="B26" s="479" t="s">
        <v>884</v>
      </c>
      <c r="C26" s="478" t="s">
        <v>778</v>
      </c>
      <c r="D26" s="478"/>
      <c r="E26" s="480"/>
      <c r="F26" s="480"/>
      <c r="G26" s="480"/>
      <c r="H26" s="481"/>
    </row>
    <row r="27" spans="1:8" ht="13.5" customHeight="1">
      <c r="A27" s="498" t="s">
        <v>780</v>
      </c>
      <c r="B27" s="499" t="s">
        <v>781</v>
      </c>
      <c r="C27" s="489" t="s">
        <v>782</v>
      </c>
      <c r="D27" s="489"/>
      <c r="E27" s="490"/>
      <c r="F27" s="490"/>
      <c r="G27" s="490"/>
      <c r="H27" s="491"/>
    </row>
    <row r="28" spans="1:8">
      <c r="A28" s="473" t="s">
        <v>3</v>
      </c>
      <c r="B28" s="479"/>
      <c r="C28" s="478"/>
      <c r="D28" s="478"/>
      <c r="E28" s="480"/>
      <c r="F28" s="480"/>
      <c r="G28" s="480"/>
      <c r="H28" s="481" t="s">
        <v>54</v>
      </c>
    </row>
    <row r="29" spans="1:8" ht="13.5" customHeight="1">
      <c r="A29" s="498" t="s">
        <v>783</v>
      </c>
      <c r="B29" s="499" t="s">
        <v>784</v>
      </c>
      <c r="C29" s="489" t="s">
        <v>785</v>
      </c>
      <c r="D29" s="489"/>
      <c r="E29" s="490">
        <f>E31+E32</f>
        <v>0</v>
      </c>
      <c r="F29" s="490">
        <f t="shared" ref="F29:H29" si="4">F31+F32</f>
        <v>0</v>
      </c>
      <c r="G29" s="490">
        <f t="shared" si="4"/>
        <v>0</v>
      </c>
      <c r="H29" s="509">
        <f t="shared" si="4"/>
        <v>0</v>
      </c>
    </row>
    <row r="30" spans="1:8">
      <c r="A30" s="473" t="s">
        <v>3</v>
      </c>
      <c r="B30" s="479"/>
      <c r="C30" s="478"/>
      <c r="D30" s="478"/>
      <c r="E30" s="480"/>
      <c r="F30" s="480"/>
      <c r="G30" s="480"/>
      <c r="H30" s="481" t="s">
        <v>54</v>
      </c>
    </row>
    <row r="31" spans="1:8">
      <c r="A31" s="473" t="s">
        <v>787</v>
      </c>
      <c r="B31" s="479" t="s">
        <v>786</v>
      </c>
      <c r="C31" s="478" t="s">
        <v>785</v>
      </c>
      <c r="D31" s="478"/>
      <c r="E31" s="574"/>
      <c r="F31" s="480"/>
      <c r="G31" s="480"/>
      <c r="H31" s="481"/>
    </row>
    <row r="32" spans="1:8" ht="13.5" customHeight="1">
      <c r="A32" s="473" t="s">
        <v>788</v>
      </c>
      <c r="B32" s="479" t="s">
        <v>789</v>
      </c>
      <c r="C32" s="478" t="s">
        <v>785</v>
      </c>
      <c r="D32" s="478"/>
      <c r="E32" s="574"/>
      <c r="F32" s="480"/>
      <c r="G32" s="480"/>
      <c r="H32" s="481"/>
    </row>
    <row r="33" spans="1:8" ht="13.5" customHeight="1">
      <c r="A33" s="498" t="s">
        <v>790</v>
      </c>
      <c r="B33" s="499" t="s">
        <v>791</v>
      </c>
      <c r="C33" s="489"/>
      <c r="D33" s="489"/>
      <c r="E33" s="490"/>
      <c r="F33" s="490"/>
      <c r="G33" s="490"/>
      <c r="H33" s="491"/>
    </row>
    <row r="34" spans="1:8">
      <c r="A34" s="473" t="s">
        <v>3</v>
      </c>
      <c r="B34" s="479"/>
      <c r="C34" s="478"/>
      <c r="D34" s="478"/>
      <c r="E34" s="480"/>
      <c r="F34" s="480"/>
      <c r="G34" s="480"/>
      <c r="H34" s="481" t="s">
        <v>54</v>
      </c>
    </row>
    <row r="35" spans="1:8" ht="13.5" customHeight="1">
      <c r="A35" s="498" t="s">
        <v>885</v>
      </c>
      <c r="B35" s="499" t="s">
        <v>792</v>
      </c>
      <c r="C35" s="489" t="s">
        <v>54</v>
      </c>
      <c r="D35" s="489"/>
      <c r="E35" s="490">
        <f>E37+E38</f>
        <v>0</v>
      </c>
      <c r="F35" s="490">
        <f t="shared" ref="F35:H35" si="5">F37+F38</f>
        <v>0</v>
      </c>
      <c r="G35" s="490">
        <f t="shared" si="5"/>
        <v>0</v>
      </c>
      <c r="H35" s="509">
        <f t="shared" si="5"/>
        <v>0</v>
      </c>
    </row>
    <row r="36" spans="1:8">
      <c r="A36" s="473" t="s">
        <v>4</v>
      </c>
      <c r="B36" s="479"/>
      <c r="C36" s="478"/>
      <c r="D36" s="478"/>
      <c r="E36" s="480"/>
      <c r="F36" s="480"/>
      <c r="G36" s="480"/>
      <c r="H36" s="481" t="s">
        <v>54</v>
      </c>
    </row>
    <row r="37" spans="1:8" ht="25.5">
      <c r="A37" s="477" t="s">
        <v>888</v>
      </c>
      <c r="B37" s="479" t="s">
        <v>793</v>
      </c>
      <c r="C37" s="478" t="s">
        <v>794</v>
      </c>
      <c r="D37" s="478"/>
      <c r="E37" s="480"/>
      <c r="F37" s="480"/>
      <c r="G37" s="480"/>
      <c r="H37" s="481"/>
    </row>
    <row r="38" spans="1:8" ht="13.5" customHeight="1">
      <c r="A38" s="477" t="s">
        <v>886</v>
      </c>
      <c r="B38" s="479" t="s">
        <v>887</v>
      </c>
      <c r="C38" s="478" t="s">
        <v>794</v>
      </c>
      <c r="D38" s="478"/>
      <c r="E38" s="510"/>
      <c r="F38" s="480"/>
      <c r="G38" s="480"/>
      <c r="H38" s="481"/>
    </row>
    <row r="39" spans="1:8" ht="13.5" customHeight="1">
      <c r="A39" s="500" t="s">
        <v>795</v>
      </c>
      <c r="B39" s="493" t="s">
        <v>796</v>
      </c>
      <c r="C39" s="494" t="s">
        <v>54</v>
      </c>
      <c r="D39" s="495"/>
      <c r="E39" s="496">
        <f>E41+E56+E65+E72+E77+E79</f>
        <v>0</v>
      </c>
      <c r="F39" s="496">
        <f>F41+F56+F65+F72+F77+F79</f>
        <v>0</v>
      </c>
      <c r="G39" s="496">
        <f>G41+G56+G65+G72+G77+G79</f>
        <v>0</v>
      </c>
      <c r="H39" s="496"/>
    </row>
    <row r="40" spans="1:8">
      <c r="A40" s="477" t="s">
        <v>3</v>
      </c>
      <c r="B40" s="479"/>
      <c r="C40" s="478"/>
      <c r="D40" s="478"/>
      <c r="E40" s="480"/>
      <c r="F40" s="480"/>
      <c r="G40" s="480"/>
      <c r="H40" s="481" t="s">
        <v>54</v>
      </c>
    </row>
    <row r="41" spans="1:8">
      <c r="A41" s="501" t="s">
        <v>798</v>
      </c>
      <c r="B41" s="499" t="s">
        <v>797</v>
      </c>
      <c r="C41" s="489" t="s">
        <v>54</v>
      </c>
      <c r="D41" s="489"/>
      <c r="E41" s="490">
        <f>E43+E44+E45+E46+E52</f>
        <v>0</v>
      </c>
      <c r="F41" s="490">
        <f t="shared" ref="F41:G41" si="6">F43+F44+F45+F46+F52</f>
        <v>0</v>
      </c>
      <c r="G41" s="490">
        <f t="shared" si="6"/>
        <v>0</v>
      </c>
      <c r="H41" s="491"/>
    </row>
    <row r="42" spans="1:8">
      <c r="A42" s="477" t="s">
        <v>3</v>
      </c>
      <c r="B42" s="479"/>
      <c r="C42" s="478"/>
      <c r="D42" s="478"/>
      <c r="E42" s="480"/>
      <c r="F42" s="480"/>
      <c r="G42" s="480"/>
      <c r="H42" s="481" t="s">
        <v>54</v>
      </c>
    </row>
    <row r="43" spans="1:8">
      <c r="A43" s="477" t="s">
        <v>156</v>
      </c>
      <c r="B43" s="479" t="s">
        <v>799</v>
      </c>
      <c r="C43" s="478" t="s">
        <v>86</v>
      </c>
      <c r="D43" s="478" t="s">
        <v>917</v>
      </c>
      <c r="E43" s="574"/>
      <c r="F43" s="480"/>
      <c r="G43" s="480"/>
      <c r="H43" s="481"/>
    </row>
    <row r="44" spans="1:8" ht="25.5">
      <c r="A44" s="477" t="s">
        <v>15</v>
      </c>
      <c r="B44" s="479" t="s">
        <v>800</v>
      </c>
      <c r="C44" s="478" t="s">
        <v>87</v>
      </c>
      <c r="D44" s="518" t="s">
        <v>749</v>
      </c>
      <c r="E44" s="574"/>
      <c r="F44" s="480"/>
      <c r="G44" s="480"/>
      <c r="H44" s="481" t="s">
        <v>54</v>
      </c>
    </row>
    <row r="45" spans="1:8" ht="25.5">
      <c r="A45" s="477" t="s">
        <v>889</v>
      </c>
      <c r="B45" s="479" t="s">
        <v>801</v>
      </c>
      <c r="C45" s="478" t="s">
        <v>88</v>
      </c>
      <c r="D45" s="478"/>
      <c r="E45" s="574"/>
      <c r="F45" s="480"/>
      <c r="G45" s="480"/>
      <c r="H45" s="481" t="s">
        <v>54</v>
      </c>
    </row>
    <row r="46" spans="1:8" ht="25.5">
      <c r="A46" s="502" t="s">
        <v>890</v>
      </c>
      <c r="B46" s="503" t="s">
        <v>802</v>
      </c>
      <c r="C46" s="504" t="s">
        <v>803</v>
      </c>
      <c r="D46" s="504"/>
      <c r="E46" s="505">
        <f>E48+E49+E50+E51</f>
        <v>0</v>
      </c>
      <c r="F46" s="505">
        <f t="shared" ref="F46:G46" si="7">F48+F49+F50+F51</f>
        <v>0</v>
      </c>
      <c r="G46" s="505">
        <f t="shared" si="7"/>
        <v>0</v>
      </c>
      <c r="H46" s="506" t="s">
        <v>54</v>
      </c>
    </row>
    <row r="47" spans="1:8">
      <c r="A47" s="477" t="s">
        <v>3</v>
      </c>
      <c r="B47" s="479"/>
      <c r="C47" s="478"/>
      <c r="D47" s="478"/>
      <c r="E47" s="480"/>
      <c r="F47" s="480"/>
      <c r="G47" s="480"/>
      <c r="H47" s="481" t="s">
        <v>54</v>
      </c>
    </row>
    <row r="48" spans="1:8">
      <c r="A48" s="477" t="s">
        <v>805</v>
      </c>
      <c r="B48" s="479" t="s">
        <v>804</v>
      </c>
      <c r="C48" s="478" t="s">
        <v>803</v>
      </c>
      <c r="D48" s="478" t="s">
        <v>919</v>
      </c>
      <c r="E48" s="574"/>
      <c r="F48" s="480"/>
      <c r="G48" s="480"/>
      <c r="H48" s="481"/>
    </row>
    <row r="49" spans="1:8" ht="15" customHeight="1">
      <c r="A49" s="477" t="s">
        <v>806</v>
      </c>
      <c r="B49" s="479" t="s">
        <v>807</v>
      </c>
      <c r="C49" s="478" t="s">
        <v>803</v>
      </c>
      <c r="D49" s="478"/>
      <c r="E49" s="574"/>
      <c r="F49" s="480"/>
      <c r="G49" s="480"/>
      <c r="H49" s="481" t="s">
        <v>54</v>
      </c>
    </row>
    <row r="50" spans="1:8" ht="25.5">
      <c r="A50" s="477" t="s">
        <v>62</v>
      </c>
      <c r="B50" s="479" t="s">
        <v>808</v>
      </c>
      <c r="C50" s="478" t="s">
        <v>809</v>
      </c>
      <c r="D50" s="478"/>
      <c r="E50" s="574"/>
      <c r="F50" s="480"/>
      <c r="G50" s="480"/>
      <c r="H50" s="481" t="s">
        <v>54</v>
      </c>
    </row>
    <row r="51" spans="1:8" ht="25.5">
      <c r="A51" s="477" t="s">
        <v>63</v>
      </c>
      <c r="B51" s="479" t="s">
        <v>810</v>
      </c>
      <c r="C51" s="478" t="s">
        <v>811</v>
      </c>
      <c r="D51" s="478"/>
      <c r="E51" s="574"/>
      <c r="F51" s="480"/>
      <c r="G51" s="480"/>
      <c r="H51" s="481" t="s">
        <v>54</v>
      </c>
    </row>
    <row r="52" spans="1:8" ht="25.5">
      <c r="A52" s="502" t="s">
        <v>891</v>
      </c>
      <c r="B52" s="503" t="s">
        <v>812</v>
      </c>
      <c r="C52" s="504" t="s">
        <v>813</v>
      </c>
      <c r="D52" s="504"/>
      <c r="E52" s="505">
        <f>E54+E55</f>
        <v>0</v>
      </c>
      <c r="F52" s="505">
        <f t="shared" ref="F52:G52" si="8">F54+F55</f>
        <v>0</v>
      </c>
      <c r="G52" s="505">
        <f t="shared" si="8"/>
        <v>0</v>
      </c>
      <c r="H52" s="506" t="s">
        <v>54</v>
      </c>
    </row>
    <row r="53" spans="1:8">
      <c r="A53" s="477" t="s">
        <v>3</v>
      </c>
      <c r="B53" s="479"/>
      <c r="C53" s="478"/>
      <c r="D53" s="478"/>
      <c r="E53" s="480"/>
      <c r="F53" s="480"/>
      <c r="G53" s="480"/>
      <c r="H53" s="481" t="s">
        <v>54</v>
      </c>
    </row>
    <row r="54" spans="1:8">
      <c r="A54" s="477" t="s">
        <v>815</v>
      </c>
      <c r="B54" s="479" t="s">
        <v>814</v>
      </c>
      <c r="C54" s="478" t="s">
        <v>813</v>
      </c>
      <c r="D54" s="478"/>
      <c r="E54" s="574"/>
      <c r="F54" s="480"/>
      <c r="G54" s="480"/>
      <c r="H54" s="481"/>
    </row>
    <row r="55" spans="1:8" ht="13.5" customHeight="1">
      <c r="A55" s="477" t="s">
        <v>816</v>
      </c>
      <c r="B55" s="479" t="s">
        <v>817</v>
      </c>
      <c r="C55" s="478" t="s">
        <v>813</v>
      </c>
      <c r="D55" s="478"/>
      <c r="E55" s="574"/>
      <c r="F55" s="480"/>
      <c r="G55" s="480"/>
      <c r="H55" s="481" t="s">
        <v>54</v>
      </c>
    </row>
    <row r="56" spans="1:8" ht="13.5" customHeight="1">
      <c r="A56" s="501" t="s">
        <v>818</v>
      </c>
      <c r="B56" s="499" t="s">
        <v>155</v>
      </c>
      <c r="C56" s="489" t="s">
        <v>92</v>
      </c>
      <c r="D56" s="489"/>
      <c r="E56" s="490">
        <f>E58+E61+E62+E63+E64</f>
        <v>0</v>
      </c>
      <c r="F56" s="490">
        <f t="shared" ref="F56:G56" si="9">F58+F61+F62+F63+F64</f>
        <v>0</v>
      </c>
      <c r="G56" s="490">
        <f t="shared" si="9"/>
        <v>0</v>
      </c>
      <c r="H56" s="491" t="s">
        <v>54</v>
      </c>
    </row>
    <row r="57" spans="1:8">
      <c r="A57" s="477" t="s">
        <v>3</v>
      </c>
      <c r="B57" s="479"/>
      <c r="C57" s="478"/>
      <c r="D57" s="478"/>
      <c r="E57" s="480"/>
      <c r="F57" s="480"/>
      <c r="G57" s="480"/>
      <c r="H57" s="481" t="s">
        <v>54</v>
      </c>
    </row>
    <row r="58" spans="1:8" ht="25.5">
      <c r="A58" s="502" t="s">
        <v>892</v>
      </c>
      <c r="B58" s="503" t="s">
        <v>819</v>
      </c>
      <c r="C58" s="504" t="s">
        <v>94</v>
      </c>
      <c r="D58" s="504"/>
      <c r="E58" s="505">
        <f>E60</f>
        <v>0</v>
      </c>
      <c r="F58" s="505">
        <f t="shared" ref="F58:G58" si="10">F60</f>
        <v>0</v>
      </c>
      <c r="G58" s="505">
        <f t="shared" si="10"/>
        <v>0</v>
      </c>
      <c r="H58" s="506"/>
    </row>
    <row r="59" spans="1:8">
      <c r="A59" s="477" t="s">
        <v>4</v>
      </c>
      <c r="B59" s="479"/>
      <c r="C59" s="478"/>
      <c r="D59" s="478"/>
      <c r="E59" s="480"/>
      <c r="F59" s="480"/>
      <c r="G59" s="480"/>
      <c r="H59" s="481" t="s">
        <v>54</v>
      </c>
    </row>
    <row r="60" spans="1:8" ht="25.5">
      <c r="A60" s="477" t="s">
        <v>893</v>
      </c>
      <c r="B60" s="479" t="s">
        <v>820</v>
      </c>
      <c r="C60" s="478" t="s">
        <v>95</v>
      </c>
      <c r="D60" s="478"/>
      <c r="E60" s="574"/>
      <c r="F60" s="480"/>
      <c r="G60" s="480"/>
      <c r="H60" s="481"/>
    </row>
    <row r="61" spans="1:8" ht="25.5">
      <c r="A61" s="477" t="s">
        <v>894</v>
      </c>
      <c r="B61" s="479" t="s">
        <v>821</v>
      </c>
      <c r="C61" s="478" t="s">
        <v>822</v>
      </c>
      <c r="D61" s="478"/>
      <c r="E61" s="574"/>
      <c r="F61" s="480"/>
      <c r="G61" s="480"/>
      <c r="H61" s="481" t="s">
        <v>54</v>
      </c>
    </row>
    <row r="62" spans="1:8" ht="36.75" customHeight="1">
      <c r="A62" s="477" t="s">
        <v>895</v>
      </c>
      <c r="B62" s="479" t="s">
        <v>823</v>
      </c>
      <c r="C62" s="478" t="s">
        <v>824</v>
      </c>
      <c r="D62" s="478"/>
      <c r="E62" s="574"/>
      <c r="F62" s="480"/>
      <c r="G62" s="480"/>
      <c r="H62" s="481" t="s">
        <v>54</v>
      </c>
    </row>
    <row r="63" spans="1:8" ht="25.5">
      <c r="A63" s="477" t="s">
        <v>43</v>
      </c>
      <c r="B63" s="479" t="s">
        <v>825</v>
      </c>
      <c r="C63" s="478" t="s">
        <v>826</v>
      </c>
      <c r="D63" s="478"/>
      <c r="E63" s="574"/>
      <c r="F63" s="480"/>
      <c r="G63" s="480"/>
      <c r="H63" s="481" t="s">
        <v>54</v>
      </c>
    </row>
    <row r="64" spans="1:8" ht="25.5">
      <c r="A64" s="477" t="s">
        <v>42</v>
      </c>
      <c r="B64" s="479" t="s">
        <v>918</v>
      </c>
      <c r="C64" s="478">
        <v>360</v>
      </c>
      <c r="D64" s="478"/>
      <c r="E64" s="574"/>
      <c r="F64" s="480"/>
      <c r="G64" s="480"/>
      <c r="H64" s="481"/>
    </row>
    <row r="65" spans="1:8" ht="13.5" customHeight="1">
      <c r="A65" s="501" t="s">
        <v>827</v>
      </c>
      <c r="B65" s="499" t="s">
        <v>828</v>
      </c>
      <c r="C65" s="489" t="s">
        <v>829</v>
      </c>
      <c r="D65" s="489"/>
      <c r="E65" s="490">
        <f>E67+E68+E69+E70+E71</f>
        <v>0</v>
      </c>
      <c r="F65" s="490">
        <f t="shared" ref="F65:G65" si="11">F67+F68+F69+F70+F71</f>
        <v>0</v>
      </c>
      <c r="G65" s="490">
        <f t="shared" si="11"/>
        <v>0</v>
      </c>
      <c r="H65" s="491" t="s">
        <v>54</v>
      </c>
    </row>
    <row r="66" spans="1:8">
      <c r="A66" s="477" t="s">
        <v>4</v>
      </c>
      <c r="B66" s="479"/>
      <c r="C66" s="478"/>
      <c r="D66" s="478"/>
      <c r="E66" s="480"/>
      <c r="F66" s="480"/>
      <c r="G66" s="480"/>
      <c r="H66" s="481" t="s">
        <v>54</v>
      </c>
    </row>
    <row r="67" spans="1:8">
      <c r="A67" s="477" t="s">
        <v>16</v>
      </c>
      <c r="B67" s="479" t="s">
        <v>830</v>
      </c>
      <c r="C67" s="478" t="s">
        <v>831</v>
      </c>
      <c r="D67" s="478"/>
      <c r="E67" s="574"/>
      <c r="F67" s="480"/>
      <c r="G67" s="480"/>
      <c r="H67" s="481"/>
    </row>
    <row r="68" spans="1:8">
      <c r="A68" s="477" t="s">
        <v>17</v>
      </c>
      <c r="B68" s="479" t="s">
        <v>832</v>
      </c>
      <c r="C68" s="478" t="s">
        <v>831</v>
      </c>
      <c r="D68" s="478"/>
      <c r="E68" s="574"/>
      <c r="F68" s="480"/>
      <c r="G68" s="480"/>
      <c r="H68" s="481"/>
    </row>
    <row r="69" spans="1:8">
      <c r="A69" s="477" t="s">
        <v>18</v>
      </c>
      <c r="B69" s="479" t="s">
        <v>835</v>
      </c>
      <c r="C69" s="478" t="s">
        <v>833</v>
      </c>
      <c r="D69" s="478"/>
      <c r="E69" s="574"/>
      <c r="F69" s="480"/>
      <c r="G69" s="480"/>
      <c r="H69" s="481"/>
    </row>
    <row r="70" spans="1:8" ht="25.5">
      <c r="A70" s="477" t="s">
        <v>896</v>
      </c>
      <c r="B70" s="479" t="s">
        <v>915</v>
      </c>
      <c r="C70" s="478" t="s">
        <v>833</v>
      </c>
      <c r="D70" s="478"/>
      <c r="E70" s="574"/>
      <c r="F70" s="480"/>
      <c r="G70" s="480"/>
      <c r="H70" s="481" t="s">
        <v>54</v>
      </c>
    </row>
    <row r="71" spans="1:8" ht="13.5" customHeight="1">
      <c r="A71" s="477" t="s">
        <v>834</v>
      </c>
      <c r="B71" s="479" t="s">
        <v>916</v>
      </c>
      <c r="C71" s="478" t="s">
        <v>836</v>
      </c>
      <c r="D71" s="478"/>
      <c r="E71" s="574"/>
      <c r="F71" s="480"/>
      <c r="G71" s="480"/>
      <c r="H71" s="481" t="s">
        <v>54</v>
      </c>
    </row>
    <row r="72" spans="1:8" ht="13.5" customHeight="1">
      <c r="A72" s="501" t="s">
        <v>837</v>
      </c>
      <c r="B72" s="499" t="s">
        <v>838</v>
      </c>
      <c r="C72" s="489" t="s">
        <v>54</v>
      </c>
      <c r="D72" s="489"/>
      <c r="E72" s="490">
        <f>E74+E75+E76</f>
        <v>0</v>
      </c>
      <c r="F72" s="490">
        <f t="shared" ref="F72:G72" si="12">F74+F75+F76</f>
        <v>0</v>
      </c>
      <c r="G72" s="490">
        <f t="shared" si="12"/>
        <v>0</v>
      </c>
      <c r="H72" s="491" t="s">
        <v>54</v>
      </c>
    </row>
    <row r="73" spans="1:8">
      <c r="A73" s="477" t="s">
        <v>4</v>
      </c>
      <c r="B73" s="479"/>
      <c r="C73" s="478"/>
      <c r="D73" s="478"/>
      <c r="E73" s="480"/>
      <c r="F73" s="480"/>
      <c r="G73" s="480"/>
      <c r="H73" s="481" t="s">
        <v>54</v>
      </c>
    </row>
    <row r="74" spans="1:8">
      <c r="A74" s="477" t="s">
        <v>49</v>
      </c>
      <c r="B74" s="479" t="s">
        <v>839</v>
      </c>
      <c r="C74" s="478" t="s">
        <v>840</v>
      </c>
      <c r="D74" s="478"/>
      <c r="E74" s="480"/>
      <c r="F74" s="480"/>
      <c r="G74" s="480"/>
      <c r="H74" s="481"/>
    </row>
    <row r="75" spans="1:8" ht="13.5" customHeight="1">
      <c r="A75" s="477" t="s">
        <v>48</v>
      </c>
      <c r="B75" s="479" t="s">
        <v>841</v>
      </c>
      <c r="C75" s="478" t="s">
        <v>842</v>
      </c>
      <c r="D75" s="478"/>
      <c r="E75" s="480"/>
      <c r="F75" s="480"/>
      <c r="G75" s="480"/>
      <c r="H75" s="481" t="s">
        <v>54</v>
      </c>
    </row>
    <row r="76" spans="1:8" ht="25.5">
      <c r="A76" s="477" t="s">
        <v>52</v>
      </c>
      <c r="B76" s="479" t="s">
        <v>843</v>
      </c>
      <c r="C76" s="478" t="s">
        <v>844</v>
      </c>
      <c r="D76" s="478"/>
      <c r="E76" s="480"/>
      <c r="F76" s="480"/>
      <c r="G76" s="480"/>
      <c r="H76" s="481" t="s">
        <v>54</v>
      </c>
    </row>
    <row r="77" spans="1:8" ht="13.5" customHeight="1">
      <c r="A77" s="501" t="s">
        <v>845</v>
      </c>
      <c r="B77" s="499" t="s">
        <v>846</v>
      </c>
      <c r="C77" s="489" t="s">
        <v>54</v>
      </c>
      <c r="D77" s="489"/>
      <c r="E77" s="490">
        <f>E78</f>
        <v>0</v>
      </c>
      <c r="F77" s="490">
        <f t="shared" ref="F77:G77" si="13">F78</f>
        <v>0</v>
      </c>
      <c r="G77" s="490">
        <f t="shared" si="13"/>
        <v>0</v>
      </c>
      <c r="H77" s="491" t="s">
        <v>54</v>
      </c>
    </row>
    <row r="78" spans="1:8" ht="38.25">
      <c r="A78" s="477" t="s">
        <v>51</v>
      </c>
      <c r="B78" s="479" t="s">
        <v>847</v>
      </c>
      <c r="C78" s="478" t="s">
        <v>848</v>
      </c>
      <c r="D78" s="478"/>
      <c r="E78" s="574"/>
      <c r="F78" s="480"/>
      <c r="G78" s="480"/>
      <c r="H78" s="481" t="s">
        <v>54</v>
      </c>
    </row>
    <row r="79" spans="1:8" ht="13.5" customHeight="1">
      <c r="A79" s="501" t="s">
        <v>5</v>
      </c>
      <c r="B79" s="499" t="s">
        <v>849</v>
      </c>
      <c r="C79" s="489" t="s">
        <v>54</v>
      </c>
      <c r="D79" s="489"/>
      <c r="E79" s="490">
        <f>E81+E82+E83+E84+E127+E128</f>
        <v>0</v>
      </c>
      <c r="F79" s="490">
        <f>F81+F82+F83+F84+F127+F128</f>
        <v>0</v>
      </c>
      <c r="G79" s="490">
        <f>G81+G82+G83+G84+G127+G128</f>
        <v>0</v>
      </c>
      <c r="H79" s="491"/>
    </row>
    <row r="80" spans="1:8">
      <c r="A80" s="477" t="s">
        <v>3</v>
      </c>
      <c r="B80" s="479"/>
      <c r="C80" s="478"/>
      <c r="D80" s="478"/>
      <c r="E80" s="480"/>
      <c r="F80" s="480"/>
      <c r="G80" s="480"/>
      <c r="H80" s="481"/>
    </row>
    <row r="81" spans="1:8">
      <c r="A81" s="477" t="s">
        <v>852</v>
      </c>
      <c r="B81" s="479" t="s">
        <v>850</v>
      </c>
      <c r="C81" s="478" t="s">
        <v>851</v>
      </c>
      <c r="D81" s="478"/>
      <c r="E81" s="480"/>
      <c r="F81" s="480"/>
      <c r="G81" s="480"/>
      <c r="H81" s="481"/>
    </row>
    <row r="82" spans="1:8" ht="25.5">
      <c r="A82" s="477" t="s">
        <v>897</v>
      </c>
      <c r="B82" s="479" t="s">
        <v>853</v>
      </c>
      <c r="C82" s="478" t="s">
        <v>854</v>
      </c>
      <c r="D82" s="478"/>
      <c r="E82" s="480"/>
      <c r="F82" s="480"/>
      <c r="G82" s="480"/>
      <c r="H82" s="481"/>
    </row>
    <row r="83" spans="1:8" ht="25.5">
      <c r="A83" s="477" t="s">
        <v>898</v>
      </c>
      <c r="B83" s="479" t="s">
        <v>855</v>
      </c>
      <c r="C83" s="478" t="s">
        <v>856</v>
      </c>
      <c r="D83" s="478"/>
      <c r="E83" s="480"/>
      <c r="F83" s="480"/>
      <c r="G83" s="480"/>
      <c r="H83" s="481"/>
    </row>
    <row r="84" spans="1:8" ht="13.5" customHeight="1">
      <c r="A84" s="502" t="s">
        <v>857</v>
      </c>
      <c r="B84" s="503" t="s">
        <v>858</v>
      </c>
      <c r="C84" s="504" t="s">
        <v>859</v>
      </c>
      <c r="D84" s="504"/>
      <c r="E84" s="505">
        <f>E86+E91+E92+E101+E105+E110+E117+E118+E126</f>
        <v>0</v>
      </c>
      <c r="F84" s="505">
        <f>F86+F91+F92+F101+F105+F110+F117+F118+F126</f>
        <v>0</v>
      </c>
      <c r="G84" s="505">
        <f>G86+G91+G92+G101+G105+G110+G117+G118+G126</f>
        <v>0</v>
      </c>
      <c r="H84" s="506"/>
    </row>
    <row r="85" spans="1:8">
      <c r="A85" s="477" t="s">
        <v>4</v>
      </c>
      <c r="B85" s="479"/>
      <c r="C85" s="478"/>
      <c r="D85" s="478"/>
      <c r="E85" s="480"/>
      <c r="F85" s="480"/>
      <c r="G85" s="480"/>
      <c r="H85" s="481"/>
    </row>
    <row r="86" spans="1:8">
      <c r="A86" s="512" t="s">
        <v>19</v>
      </c>
      <c r="B86" s="513" t="s">
        <v>903</v>
      </c>
      <c r="C86" s="514">
        <v>244</v>
      </c>
      <c r="D86" s="514" t="s">
        <v>90</v>
      </c>
      <c r="E86" s="515">
        <f>SUM(E88:E90)</f>
        <v>0</v>
      </c>
      <c r="F86" s="515">
        <f t="shared" ref="F86:G86" si="14">SUM(F88:F90)</f>
        <v>0</v>
      </c>
      <c r="G86" s="515">
        <f t="shared" si="14"/>
        <v>0</v>
      </c>
      <c r="H86" s="516"/>
    </row>
    <row r="87" spans="1:8">
      <c r="A87" s="477" t="s">
        <v>4</v>
      </c>
      <c r="B87" s="479"/>
      <c r="C87" s="478"/>
      <c r="D87" s="478"/>
      <c r="E87" s="480"/>
      <c r="F87" s="480"/>
      <c r="G87" s="480"/>
      <c r="H87" s="481"/>
    </row>
    <row r="88" spans="1:8" ht="25.5">
      <c r="A88" s="477" t="s">
        <v>22</v>
      </c>
      <c r="B88" s="479"/>
      <c r="C88" s="478">
        <v>244</v>
      </c>
      <c r="D88" s="478"/>
      <c r="E88" s="574"/>
      <c r="F88" s="480"/>
      <c r="G88" s="480"/>
      <c r="H88" s="481"/>
    </row>
    <row r="89" spans="1:8" ht="25.5">
      <c r="A89" s="477" t="s">
        <v>45</v>
      </c>
      <c r="B89" s="479"/>
      <c r="C89" s="478">
        <v>244</v>
      </c>
      <c r="D89" s="478"/>
      <c r="E89" s="574"/>
      <c r="F89" s="480"/>
      <c r="G89" s="480"/>
      <c r="H89" s="481"/>
    </row>
    <row r="90" spans="1:8">
      <c r="A90" s="477" t="s">
        <v>23</v>
      </c>
      <c r="B90" s="479"/>
      <c r="C90" s="478">
        <v>244</v>
      </c>
      <c r="D90" s="478"/>
      <c r="E90" s="574"/>
      <c r="F90" s="480"/>
      <c r="G90" s="480"/>
      <c r="H90" s="481"/>
    </row>
    <row r="91" spans="1:8">
      <c r="A91" s="512" t="s">
        <v>20</v>
      </c>
      <c r="B91" s="513" t="s">
        <v>904</v>
      </c>
      <c r="C91" s="514">
        <v>244</v>
      </c>
      <c r="D91" s="514" t="s">
        <v>91</v>
      </c>
      <c r="E91" s="574"/>
      <c r="F91" s="515"/>
      <c r="G91" s="515"/>
      <c r="H91" s="516"/>
    </row>
    <row r="92" spans="1:8">
      <c r="A92" s="512" t="s">
        <v>1004</v>
      </c>
      <c r="B92" s="513" t="s">
        <v>905</v>
      </c>
      <c r="C92" s="514">
        <v>244</v>
      </c>
      <c r="D92" s="514" t="s">
        <v>921</v>
      </c>
      <c r="E92" s="624">
        <f>E93+E97</f>
        <v>0</v>
      </c>
      <c r="F92" s="624">
        <f t="shared" ref="F92:H92" si="15">F97+F101</f>
        <v>0</v>
      </c>
      <c r="G92" s="624">
        <f t="shared" si="15"/>
        <v>0</v>
      </c>
      <c r="H92" s="624">
        <f t="shared" si="15"/>
        <v>0</v>
      </c>
    </row>
    <row r="93" spans="1:8">
      <c r="A93" s="597" t="s">
        <v>21</v>
      </c>
      <c r="B93" s="598" t="s">
        <v>1005</v>
      </c>
      <c r="C93" s="599">
        <v>244</v>
      </c>
      <c r="D93" s="599" t="s">
        <v>921</v>
      </c>
      <c r="E93" s="624">
        <f>E94+E95+E96</f>
        <v>0</v>
      </c>
      <c r="F93" s="624">
        <f t="shared" ref="F93:H93" si="16">F94+F95+F96</f>
        <v>0</v>
      </c>
      <c r="G93" s="624">
        <f t="shared" si="16"/>
        <v>0</v>
      </c>
      <c r="H93" s="624">
        <f t="shared" si="16"/>
        <v>0</v>
      </c>
    </row>
    <row r="94" spans="1:8">
      <c r="A94" s="555" t="s">
        <v>73</v>
      </c>
      <c r="B94" s="551"/>
      <c r="C94" s="552">
        <v>244</v>
      </c>
      <c r="D94" s="552" t="s">
        <v>76</v>
      </c>
      <c r="E94" s="574"/>
      <c r="F94" s="622"/>
      <c r="G94" s="622"/>
      <c r="H94" s="623"/>
    </row>
    <row r="95" spans="1:8" ht="25.5">
      <c r="A95" s="555" t="s">
        <v>25</v>
      </c>
      <c r="B95" s="551"/>
      <c r="C95" s="552">
        <v>244</v>
      </c>
      <c r="D95" s="552"/>
      <c r="E95" s="574"/>
      <c r="F95" s="622"/>
      <c r="G95" s="622"/>
      <c r="H95" s="623"/>
    </row>
    <row r="96" spans="1:8">
      <c r="A96" s="555" t="s">
        <v>26</v>
      </c>
      <c r="B96" s="551"/>
      <c r="C96" s="552">
        <v>244</v>
      </c>
      <c r="D96" s="552" t="s">
        <v>77</v>
      </c>
      <c r="E96" s="574"/>
      <c r="F96" s="622"/>
      <c r="G96" s="622"/>
      <c r="H96" s="623"/>
    </row>
    <row r="97" spans="1:8">
      <c r="A97" s="597" t="s">
        <v>1001</v>
      </c>
      <c r="B97" s="598" t="s">
        <v>1006</v>
      </c>
      <c r="C97" s="599" t="s">
        <v>1000</v>
      </c>
      <c r="D97" s="599" t="s">
        <v>921</v>
      </c>
      <c r="E97" s="624">
        <f>E98+E99+E100</f>
        <v>0</v>
      </c>
      <c r="F97" s="624">
        <f t="shared" ref="F97:H97" si="17">F98+F99+F100</f>
        <v>0</v>
      </c>
      <c r="G97" s="624">
        <f t="shared" si="17"/>
        <v>0</v>
      </c>
      <c r="H97" s="624">
        <f t="shared" si="17"/>
        <v>0</v>
      </c>
    </row>
    <row r="98" spans="1:8">
      <c r="A98" s="555" t="s">
        <v>71</v>
      </c>
      <c r="B98" s="551"/>
      <c r="C98" s="621" t="s">
        <v>1000</v>
      </c>
      <c r="D98" s="552" t="s">
        <v>74</v>
      </c>
      <c r="E98" s="574"/>
      <c r="F98" s="622"/>
      <c r="G98" s="622"/>
      <c r="H98" s="623"/>
    </row>
    <row r="99" spans="1:8">
      <c r="A99" s="555" t="s">
        <v>72</v>
      </c>
      <c r="B99" s="551"/>
      <c r="C99" s="621" t="s">
        <v>1000</v>
      </c>
      <c r="D99" s="552" t="s">
        <v>75</v>
      </c>
      <c r="E99" s="574"/>
      <c r="F99" s="622"/>
      <c r="G99" s="622"/>
      <c r="H99" s="623"/>
    </row>
    <row r="100" spans="1:8">
      <c r="A100" s="555" t="s">
        <v>24</v>
      </c>
      <c r="B100" s="551"/>
      <c r="C100" s="621" t="s">
        <v>1000</v>
      </c>
      <c r="D100" s="552"/>
      <c r="E100" s="574"/>
      <c r="F100" s="622"/>
      <c r="G100" s="622"/>
      <c r="H100" s="623"/>
    </row>
    <row r="101" spans="1:8">
      <c r="A101" s="512" t="s">
        <v>27</v>
      </c>
      <c r="B101" s="513" t="s">
        <v>906</v>
      </c>
      <c r="C101" s="514">
        <v>244</v>
      </c>
      <c r="D101" s="514" t="s">
        <v>920</v>
      </c>
      <c r="E101" s="515">
        <f>E103+E104</f>
        <v>0</v>
      </c>
      <c r="F101" s="515">
        <f t="shared" ref="F101:G101" si="18">F103+F104</f>
        <v>0</v>
      </c>
      <c r="G101" s="515">
        <f t="shared" si="18"/>
        <v>0</v>
      </c>
      <c r="H101" s="516"/>
    </row>
    <row r="102" spans="1:8">
      <c r="A102" s="477" t="s">
        <v>3</v>
      </c>
      <c r="B102" s="479"/>
      <c r="C102" s="478"/>
      <c r="D102" s="478"/>
      <c r="E102" s="480"/>
      <c r="F102" s="480"/>
      <c r="G102" s="480"/>
      <c r="H102" s="481"/>
    </row>
    <row r="103" spans="1:8">
      <c r="A103" s="477" t="s">
        <v>29</v>
      </c>
      <c r="B103" s="479"/>
      <c r="C103" s="478">
        <v>244</v>
      </c>
      <c r="D103" s="478"/>
      <c r="E103" s="574"/>
      <c r="F103" s="480"/>
      <c r="G103" s="480"/>
      <c r="H103" s="481"/>
    </row>
    <row r="104" spans="1:8">
      <c r="A104" s="477" t="s">
        <v>28</v>
      </c>
      <c r="B104" s="479"/>
      <c r="C104" s="478">
        <v>244</v>
      </c>
      <c r="D104" s="478"/>
      <c r="E104" s="574"/>
      <c r="F104" s="480"/>
      <c r="G104" s="480"/>
      <c r="H104" s="481"/>
    </row>
    <row r="105" spans="1:8">
      <c r="A105" s="512" t="s">
        <v>30</v>
      </c>
      <c r="B105" s="513" t="s">
        <v>907</v>
      </c>
      <c r="C105" s="514">
        <v>244</v>
      </c>
      <c r="D105" s="514" t="s">
        <v>922</v>
      </c>
      <c r="E105" s="515">
        <f>E107+E108+E109</f>
        <v>0</v>
      </c>
      <c r="F105" s="515">
        <f t="shared" ref="F105:G105" si="19">F107+F108+F109</f>
        <v>0</v>
      </c>
      <c r="G105" s="515">
        <f t="shared" si="19"/>
        <v>0</v>
      </c>
      <c r="H105" s="516"/>
    </row>
    <row r="106" spans="1:8">
      <c r="A106" s="477" t="s">
        <v>3</v>
      </c>
      <c r="B106" s="479"/>
      <c r="C106" s="478"/>
      <c r="D106" s="478"/>
      <c r="E106" s="480"/>
      <c r="F106" s="480"/>
      <c r="G106" s="480"/>
      <c r="H106" s="481"/>
    </row>
    <row r="107" spans="1:8">
      <c r="A107" s="477" t="s">
        <v>46</v>
      </c>
      <c r="B107" s="479"/>
      <c r="C107" s="478">
        <v>244</v>
      </c>
      <c r="D107" s="478"/>
      <c r="E107" s="574"/>
      <c r="F107" s="480"/>
      <c r="G107" s="480"/>
      <c r="H107" s="481"/>
    </row>
    <row r="108" spans="1:8" ht="25.5">
      <c r="A108" s="477" t="s">
        <v>31</v>
      </c>
      <c r="B108" s="479"/>
      <c r="C108" s="478">
        <v>244</v>
      </c>
      <c r="D108" s="478"/>
      <c r="E108" s="574"/>
      <c r="F108" s="480"/>
      <c r="G108" s="480"/>
      <c r="H108" s="481"/>
    </row>
    <row r="109" spans="1:8">
      <c r="A109" s="477" t="s">
        <v>32</v>
      </c>
      <c r="B109" s="479"/>
      <c r="C109" s="478">
        <v>244</v>
      </c>
      <c r="D109" s="478"/>
      <c r="E109" s="574"/>
      <c r="F109" s="480"/>
      <c r="G109" s="480"/>
      <c r="H109" s="481"/>
    </row>
    <row r="110" spans="1:8" ht="25.5">
      <c r="A110" s="512" t="s">
        <v>33</v>
      </c>
      <c r="B110" s="513" t="s">
        <v>908</v>
      </c>
      <c r="C110" s="514">
        <v>244</v>
      </c>
      <c r="D110" s="517" t="s">
        <v>925</v>
      </c>
      <c r="E110" s="515">
        <f>SUM(E112:E116)</f>
        <v>0</v>
      </c>
      <c r="F110" s="515">
        <f t="shared" ref="F110:G110" si="20">SUM(F112:F116)</f>
        <v>0</v>
      </c>
      <c r="G110" s="515">
        <f t="shared" si="20"/>
        <v>0</v>
      </c>
      <c r="H110" s="516"/>
    </row>
    <row r="111" spans="1:8">
      <c r="A111" s="477" t="s">
        <v>3</v>
      </c>
      <c r="B111" s="479"/>
      <c r="C111" s="478"/>
      <c r="D111" s="478"/>
      <c r="E111" s="480"/>
      <c r="F111" s="480"/>
      <c r="G111" s="480"/>
      <c r="H111" s="481"/>
    </row>
    <row r="112" spans="1:8" ht="25.5">
      <c r="A112" s="477" t="s">
        <v>34</v>
      </c>
      <c r="B112" s="479"/>
      <c r="C112" s="478">
        <v>244</v>
      </c>
      <c r="D112" s="478" t="s">
        <v>924</v>
      </c>
      <c r="E112" s="574"/>
      <c r="F112" s="480"/>
      <c r="G112" s="480"/>
      <c r="H112" s="481"/>
    </row>
    <row r="113" spans="1:8" ht="25.5">
      <c r="A113" s="477" t="s">
        <v>35</v>
      </c>
      <c r="B113" s="479"/>
      <c r="C113" s="478">
        <v>244</v>
      </c>
      <c r="D113" s="478" t="s">
        <v>923</v>
      </c>
      <c r="E113" s="574"/>
      <c r="F113" s="480"/>
      <c r="G113" s="480"/>
      <c r="H113" s="481"/>
    </row>
    <row r="114" spans="1:8">
      <c r="A114" s="477" t="s">
        <v>36</v>
      </c>
      <c r="B114" s="479"/>
      <c r="C114" s="478">
        <v>244</v>
      </c>
      <c r="D114" s="478" t="s">
        <v>924</v>
      </c>
      <c r="E114" s="574"/>
      <c r="F114" s="480"/>
      <c r="G114" s="480"/>
      <c r="H114" s="481"/>
    </row>
    <row r="115" spans="1:8" ht="25.5">
      <c r="A115" s="477" t="s">
        <v>59</v>
      </c>
      <c r="B115" s="479"/>
      <c r="C115" s="478">
        <v>244</v>
      </c>
      <c r="D115" s="478" t="s">
        <v>924</v>
      </c>
      <c r="E115" s="574"/>
      <c r="F115" s="480"/>
      <c r="G115" s="480"/>
      <c r="H115" s="481"/>
    </row>
    <row r="116" spans="1:8">
      <c r="A116" s="477" t="s">
        <v>37</v>
      </c>
      <c r="B116" s="479"/>
      <c r="C116" s="478">
        <v>244</v>
      </c>
      <c r="D116" s="478" t="s">
        <v>924</v>
      </c>
      <c r="E116" s="574"/>
      <c r="F116" s="480"/>
      <c r="G116" s="480"/>
      <c r="H116" s="481"/>
    </row>
    <row r="117" spans="1:8" ht="25.5">
      <c r="A117" s="512" t="s">
        <v>58</v>
      </c>
      <c r="B117" s="513" t="s">
        <v>909</v>
      </c>
      <c r="C117" s="514">
        <v>244</v>
      </c>
      <c r="D117" s="514" t="s">
        <v>93</v>
      </c>
      <c r="E117" s="574"/>
      <c r="F117" s="515"/>
      <c r="G117" s="515"/>
      <c r="H117" s="516"/>
    </row>
    <row r="118" spans="1:8">
      <c r="A118" s="512" t="s">
        <v>38</v>
      </c>
      <c r="B118" s="513" t="s">
        <v>910</v>
      </c>
      <c r="C118" s="514">
        <v>244</v>
      </c>
      <c r="D118" s="514" t="s">
        <v>822</v>
      </c>
      <c r="E118" s="515">
        <f>SUM(E119:E125)</f>
        <v>0</v>
      </c>
      <c r="F118" s="515">
        <f t="shared" ref="F118:G118" si="21">SUM(F119:F125)</f>
        <v>0</v>
      </c>
      <c r="G118" s="515">
        <f t="shared" si="21"/>
        <v>0</v>
      </c>
      <c r="H118" s="516"/>
    </row>
    <row r="119" spans="1:8">
      <c r="A119" s="477" t="s">
        <v>68</v>
      </c>
      <c r="B119" s="479"/>
      <c r="C119" s="478">
        <v>244</v>
      </c>
      <c r="D119" s="478">
        <v>341</v>
      </c>
      <c r="E119" s="574"/>
      <c r="F119" s="480"/>
      <c r="G119" s="480"/>
      <c r="H119" s="481"/>
    </row>
    <row r="120" spans="1:8">
      <c r="A120" s="477" t="s">
        <v>69</v>
      </c>
      <c r="B120" s="479"/>
      <c r="C120" s="478">
        <v>244</v>
      </c>
      <c r="D120" s="478">
        <v>342</v>
      </c>
      <c r="E120" s="574"/>
      <c r="F120" s="480"/>
      <c r="G120" s="480"/>
      <c r="H120" s="481"/>
    </row>
    <row r="121" spans="1:8">
      <c r="A121" s="477" t="s">
        <v>70</v>
      </c>
      <c r="B121" s="479"/>
      <c r="C121" s="478">
        <v>244</v>
      </c>
      <c r="D121" s="478">
        <v>343</v>
      </c>
      <c r="E121" s="574"/>
      <c r="F121" s="480"/>
      <c r="G121" s="480"/>
      <c r="H121" s="481"/>
    </row>
    <row r="122" spans="1:8">
      <c r="A122" s="477" t="s">
        <v>750</v>
      </c>
      <c r="B122" s="479"/>
      <c r="C122" s="478">
        <v>244</v>
      </c>
      <c r="D122" s="478">
        <v>344</v>
      </c>
      <c r="E122" s="574"/>
      <c r="F122" s="480"/>
      <c r="G122" s="480"/>
      <c r="H122" s="481"/>
    </row>
    <row r="123" spans="1:8">
      <c r="A123" s="477" t="s">
        <v>751</v>
      </c>
      <c r="B123" s="479"/>
      <c r="C123" s="478">
        <v>244</v>
      </c>
      <c r="D123" s="478">
        <v>345</v>
      </c>
      <c r="E123" s="574"/>
      <c r="F123" s="480"/>
      <c r="G123" s="480"/>
      <c r="H123" s="481"/>
    </row>
    <row r="124" spans="1:8">
      <c r="A124" s="477" t="s">
        <v>752</v>
      </c>
      <c r="B124" s="479"/>
      <c r="C124" s="478">
        <v>244</v>
      </c>
      <c r="D124" s="478">
        <v>346</v>
      </c>
      <c r="E124" s="574"/>
      <c r="F124" s="480"/>
      <c r="G124" s="480"/>
      <c r="H124" s="481"/>
    </row>
    <row r="125" spans="1:8" ht="25.5">
      <c r="A125" s="477" t="s">
        <v>753</v>
      </c>
      <c r="B125" s="479"/>
      <c r="C125" s="478">
        <v>244</v>
      </c>
      <c r="D125" s="478">
        <v>349</v>
      </c>
      <c r="E125" s="574"/>
      <c r="F125" s="480"/>
      <c r="G125" s="480"/>
      <c r="H125" s="481"/>
    </row>
    <row r="126" spans="1:8">
      <c r="A126" s="512" t="s">
        <v>39</v>
      </c>
      <c r="B126" s="513" t="s">
        <v>911</v>
      </c>
      <c r="C126" s="514">
        <v>244</v>
      </c>
      <c r="D126" s="514"/>
      <c r="E126" s="574"/>
      <c r="F126" s="515"/>
      <c r="G126" s="515"/>
      <c r="H126" s="516"/>
    </row>
    <row r="127" spans="1:8">
      <c r="A127" s="512" t="s">
        <v>40</v>
      </c>
      <c r="B127" s="513" t="s">
        <v>860</v>
      </c>
      <c r="C127" s="514">
        <v>244</v>
      </c>
      <c r="D127" s="514"/>
      <c r="E127" s="574"/>
      <c r="F127" s="515"/>
      <c r="G127" s="515"/>
      <c r="H127" s="516"/>
    </row>
    <row r="128" spans="1:8" ht="26.25" customHeight="1">
      <c r="A128" s="502" t="s">
        <v>899</v>
      </c>
      <c r="B128" s="503" t="s">
        <v>912</v>
      </c>
      <c r="C128" s="504" t="s">
        <v>861</v>
      </c>
      <c r="D128" s="504"/>
      <c r="E128" s="505">
        <f>E130+E131</f>
        <v>0</v>
      </c>
      <c r="F128" s="505">
        <f t="shared" ref="F128:G128" si="22">F130+F131</f>
        <v>0</v>
      </c>
      <c r="G128" s="505">
        <f t="shared" si="22"/>
        <v>0</v>
      </c>
      <c r="H128" s="506"/>
    </row>
    <row r="129" spans="1:8">
      <c r="A129" s="477" t="s">
        <v>3</v>
      </c>
      <c r="B129" s="479"/>
      <c r="C129" s="478"/>
      <c r="D129" s="478"/>
      <c r="E129" s="480"/>
      <c r="F129" s="480"/>
      <c r="G129" s="480"/>
      <c r="H129" s="481"/>
    </row>
    <row r="130" spans="1:8" ht="25.5">
      <c r="A130" s="477" t="s">
        <v>900</v>
      </c>
      <c r="B130" s="479" t="s">
        <v>913</v>
      </c>
      <c r="C130" s="478" t="s">
        <v>862</v>
      </c>
      <c r="D130" s="478"/>
      <c r="E130" s="574"/>
      <c r="F130" s="480"/>
      <c r="G130" s="480"/>
      <c r="H130" s="481"/>
    </row>
    <row r="131" spans="1:8" ht="25.5">
      <c r="A131" s="477" t="s">
        <v>50</v>
      </c>
      <c r="B131" s="479" t="s">
        <v>914</v>
      </c>
      <c r="C131" s="478" t="s">
        <v>863</v>
      </c>
      <c r="D131" s="478"/>
      <c r="E131" s="574"/>
      <c r="F131" s="480"/>
      <c r="G131" s="480"/>
      <c r="H131" s="481"/>
    </row>
    <row r="132" spans="1:8" ht="13.5" customHeight="1">
      <c r="A132" s="500" t="s">
        <v>901</v>
      </c>
      <c r="B132" s="493" t="s">
        <v>864</v>
      </c>
      <c r="C132" s="494" t="s">
        <v>85</v>
      </c>
      <c r="D132" s="495"/>
      <c r="E132" s="496">
        <f>E134+E135+E136</f>
        <v>0</v>
      </c>
      <c r="F132" s="496">
        <f t="shared" ref="F132:G132" si="23">F134+F135+F136</f>
        <v>0</v>
      </c>
      <c r="G132" s="496">
        <f t="shared" si="23"/>
        <v>0</v>
      </c>
      <c r="H132" s="497" t="s">
        <v>54</v>
      </c>
    </row>
    <row r="133" spans="1:8">
      <c r="A133" s="477" t="s">
        <v>3</v>
      </c>
      <c r="B133" s="479"/>
      <c r="C133" s="478"/>
      <c r="D133" s="478"/>
      <c r="E133" s="480"/>
      <c r="F133" s="480"/>
      <c r="G133" s="480"/>
      <c r="H133" s="481" t="s">
        <v>54</v>
      </c>
    </row>
    <row r="134" spans="1:8">
      <c r="A134" s="477" t="s">
        <v>879</v>
      </c>
      <c r="B134" s="479" t="s">
        <v>865</v>
      </c>
      <c r="C134" s="478"/>
      <c r="D134" s="478"/>
      <c r="E134" s="480"/>
      <c r="F134" s="480"/>
      <c r="G134" s="480"/>
      <c r="H134" s="481"/>
    </row>
    <row r="135" spans="1:8" ht="13.5" customHeight="1">
      <c r="A135" s="477" t="s">
        <v>880</v>
      </c>
      <c r="B135" s="479" t="s">
        <v>866</v>
      </c>
      <c r="C135" s="478"/>
      <c r="D135" s="478"/>
      <c r="E135" s="480"/>
      <c r="F135" s="480"/>
      <c r="G135" s="480"/>
      <c r="H135" s="481" t="s">
        <v>54</v>
      </c>
    </row>
    <row r="136" spans="1:8" ht="13.5" customHeight="1">
      <c r="A136" s="477" t="s">
        <v>881</v>
      </c>
      <c r="B136" s="479" t="s">
        <v>867</v>
      </c>
      <c r="C136" s="478"/>
      <c r="D136" s="478"/>
      <c r="E136" s="480"/>
      <c r="F136" s="480"/>
      <c r="G136" s="480"/>
      <c r="H136" s="481" t="s">
        <v>54</v>
      </c>
    </row>
    <row r="137" spans="1:8" ht="13.5" customHeight="1">
      <c r="A137" s="500" t="s">
        <v>60</v>
      </c>
      <c r="B137" s="493" t="s">
        <v>868</v>
      </c>
      <c r="C137" s="494" t="s">
        <v>54</v>
      </c>
      <c r="D137" s="495"/>
      <c r="E137" s="496">
        <f>E139+E140</f>
        <v>0</v>
      </c>
      <c r="F137" s="496">
        <f t="shared" ref="F137:G137" si="24">F139+F140</f>
        <v>0</v>
      </c>
      <c r="G137" s="496">
        <f t="shared" si="24"/>
        <v>0</v>
      </c>
      <c r="H137" s="497" t="s">
        <v>54</v>
      </c>
    </row>
    <row r="138" spans="1:8">
      <c r="A138" s="477" t="s">
        <v>4</v>
      </c>
      <c r="B138" s="479"/>
      <c r="C138" s="478"/>
      <c r="D138" s="478"/>
      <c r="E138" s="480"/>
      <c r="F138" s="480"/>
      <c r="G138" s="480"/>
      <c r="H138" s="481" t="s">
        <v>54</v>
      </c>
    </row>
    <row r="139" spans="1:8">
      <c r="A139" s="477" t="s">
        <v>871</v>
      </c>
      <c r="B139" s="479" t="s">
        <v>869</v>
      </c>
      <c r="C139" s="478" t="s">
        <v>870</v>
      </c>
      <c r="D139" s="478"/>
      <c r="E139" s="480"/>
      <c r="F139" s="480"/>
      <c r="G139" s="480"/>
      <c r="H139" s="481"/>
    </row>
    <row r="140" spans="1:8" ht="13.5" customHeight="1" thickBot="1">
      <c r="A140" s="477" t="s">
        <v>886</v>
      </c>
      <c r="B140" s="483" t="s">
        <v>902</v>
      </c>
      <c r="C140" s="484" t="s">
        <v>870</v>
      </c>
      <c r="D140" s="484"/>
      <c r="E140" s="511"/>
      <c r="F140" s="485"/>
      <c r="G140" s="485"/>
      <c r="H140" s="486"/>
    </row>
    <row r="141" spans="1:8" s="464" customFormat="1" ht="11.25" customHeight="1">
      <c r="A141" s="467"/>
    </row>
    <row r="142" spans="1:8" s="465" customFormat="1" ht="11.25" customHeight="1">
      <c r="A142" s="466"/>
      <c r="B142" s="466"/>
      <c r="C142" s="466"/>
      <c r="D142" s="466"/>
      <c r="E142" s="466"/>
      <c r="F142" s="466"/>
      <c r="G142" s="466"/>
      <c r="H142" s="466"/>
    </row>
    <row r="143" spans="1:8" s="465" customFormat="1" ht="11.25" customHeight="1">
      <c r="A143" s="466"/>
      <c r="B143" s="466"/>
      <c r="C143" s="466"/>
      <c r="D143" s="466"/>
      <c r="E143" s="507">
        <f>E7+E8-E9-E10+E11-E39-E137</f>
        <v>0</v>
      </c>
      <c r="F143" s="466"/>
      <c r="G143" s="466"/>
      <c r="H143" s="466"/>
    </row>
  </sheetData>
  <sheetProtection algorithmName="SHA-512" hashValue="KSkiIghAnkZWO+1EG1ccvijD3pOv9EmmC6yxkAyf9fNAbZUupixWLZqoJgPzmr6/DEMjhK/Y7vqF35g/5WrS7w==" saltValue="Mcup0PmryjFos5VD6vg6ng==" spinCount="100000" sheet="1" objects="1" scenarios="1"/>
  <mergeCells count="5">
    <mergeCell ref="A4:A5"/>
    <mergeCell ref="B4:B5"/>
    <mergeCell ref="C4:C5"/>
    <mergeCell ref="D4:D5"/>
    <mergeCell ref="E4:H4"/>
  </mergeCells>
  <pageMargins left="0.39370078740157483" right="0.39370078740157483" top="0.78740157480314965" bottom="0.39370078740157483" header="0.27559055118110237" footer="0.27559055118110237"/>
  <pageSetup paperSize="9" scale="67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144"/>
  <sheetViews>
    <sheetView view="pageBreakPreview" topLeftCell="A100" zoomScaleNormal="70" zoomScaleSheetLayoutView="100" workbookViewId="0">
      <selection activeCell="E144" sqref="E144"/>
    </sheetView>
  </sheetViews>
  <sheetFormatPr defaultColWidth="1.42578125" defaultRowHeight="12.75"/>
  <cols>
    <col min="1" max="1" width="61.7109375" style="461" customWidth="1"/>
    <col min="2" max="2" width="8.5703125" style="461" customWidth="1"/>
    <col min="3" max="4" width="9.140625" style="461" customWidth="1"/>
    <col min="5" max="5" width="18.42578125" style="461" bestFit="1" customWidth="1"/>
    <col min="6" max="7" width="11.7109375" style="461" customWidth="1"/>
    <col min="8" max="8" width="10.7109375" style="461" customWidth="1"/>
    <col min="9" max="9" width="14.42578125" style="461" customWidth="1"/>
    <col min="10" max="233" width="1.42578125" style="461"/>
    <col min="234" max="234" width="61.7109375" style="461" customWidth="1"/>
    <col min="235" max="235" width="8.5703125" style="461" customWidth="1"/>
    <col min="236" max="236" width="8" style="461" customWidth="1"/>
    <col min="237" max="237" width="9.140625" style="461" customWidth="1"/>
    <col min="238" max="238" width="7.85546875" style="461" customWidth="1"/>
    <col min="239" max="239" width="10.85546875" style="461" customWidth="1"/>
    <col min="240" max="240" width="9.28515625" style="461" customWidth="1"/>
    <col min="241" max="241" width="10" style="461" customWidth="1"/>
    <col min="242" max="489" width="1.42578125" style="461"/>
    <col min="490" max="490" width="61.7109375" style="461" customWidth="1"/>
    <col min="491" max="491" width="8.5703125" style="461" customWidth="1"/>
    <col min="492" max="492" width="8" style="461" customWidth="1"/>
    <col min="493" max="493" width="9.140625" style="461" customWidth="1"/>
    <col min="494" max="494" width="7.85546875" style="461" customWidth="1"/>
    <col min="495" max="495" width="10.85546875" style="461" customWidth="1"/>
    <col min="496" max="496" width="9.28515625" style="461" customWidth="1"/>
    <col min="497" max="497" width="10" style="461" customWidth="1"/>
    <col min="498" max="745" width="1.42578125" style="461"/>
    <col min="746" max="746" width="61.7109375" style="461" customWidth="1"/>
    <col min="747" max="747" width="8.5703125" style="461" customWidth="1"/>
    <col min="748" max="748" width="8" style="461" customWidth="1"/>
    <col min="749" max="749" width="9.140625" style="461" customWidth="1"/>
    <col min="750" max="750" width="7.85546875" style="461" customWidth="1"/>
    <col min="751" max="751" width="10.85546875" style="461" customWidth="1"/>
    <col min="752" max="752" width="9.28515625" style="461" customWidth="1"/>
    <col min="753" max="753" width="10" style="461" customWidth="1"/>
    <col min="754" max="1001" width="1.42578125" style="461"/>
    <col min="1002" max="1002" width="61.7109375" style="461" customWidth="1"/>
    <col min="1003" max="1003" width="8.5703125" style="461" customWidth="1"/>
    <col min="1004" max="1004" width="8" style="461" customWidth="1"/>
    <col min="1005" max="1005" width="9.140625" style="461" customWidth="1"/>
    <col min="1006" max="1006" width="7.85546875" style="461" customWidth="1"/>
    <col min="1007" max="1007" width="10.85546875" style="461" customWidth="1"/>
    <col min="1008" max="1008" width="9.28515625" style="461" customWidth="1"/>
    <col min="1009" max="1009" width="10" style="461" customWidth="1"/>
    <col min="1010" max="1257" width="1.42578125" style="461"/>
    <col min="1258" max="1258" width="61.7109375" style="461" customWidth="1"/>
    <col min="1259" max="1259" width="8.5703125" style="461" customWidth="1"/>
    <col min="1260" max="1260" width="8" style="461" customWidth="1"/>
    <col min="1261" max="1261" width="9.140625" style="461" customWidth="1"/>
    <col min="1262" max="1262" width="7.85546875" style="461" customWidth="1"/>
    <col min="1263" max="1263" width="10.85546875" style="461" customWidth="1"/>
    <col min="1264" max="1264" width="9.28515625" style="461" customWidth="1"/>
    <col min="1265" max="1265" width="10" style="461" customWidth="1"/>
    <col min="1266" max="1513" width="1.42578125" style="461"/>
    <col min="1514" max="1514" width="61.7109375" style="461" customWidth="1"/>
    <col min="1515" max="1515" width="8.5703125" style="461" customWidth="1"/>
    <col min="1516" max="1516" width="8" style="461" customWidth="1"/>
    <col min="1517" max="1517" width="9.140625" style="461" customWidth="1"/>
    <col min="1518" max="1518" width="7.85546875" style="461" customWidth="1"/>
    <col min="1519" max="1519" width="10.85546875" style="461" customWidth="1"/>
    <col min="1520" max="1520" width="9.28515625" style="461" customWidth="1"/>
    <col min="1521" max="1521" width="10" style="461" customWidth="1"/>
    <col min="1522" max="1769" width="1.42578125" style="461"/>
    <col min="1770" max="1770" width="61.7109375" style="461" customWidth="1"/>
    <col min="1771" max="1771" width="8.5703125" style="461" customWidth="1"/>
    <col min="1772" max="1772" width="8" style="461" customWidth="1"/>
    <col min="1773" max="1773" width="9.140625" style="461" customWidth="1"/>
    <col min="1774" max="1774" width="7.85546875" style="461" customWidth="1"/>
    <col min="1775" max="1775" width="10.85546875" style="461" customWidth="1"/>
    <col min="1776" max="1776" width="9.28515625" style="461" customWidth="1"/>
    <col min="1777" max="1777" width="10" style="461" customWidth="1"/>
    <col min="1778" max="2025" width="1.42578125" style="461"/>
    <col min="2026" max="2026" width="61.7109375" style="461" customWidth="1"/>
    <col min="2027" max="2027" width="8.5703125" style="461" customWidth="1"/>
    <col min="2028" max="2028" width="8" style="461" customWidth="1"/>
    <col min="2029" max="2029" width="9.140625" style="461" customWidth="1"/>
    <col min="2030" max="2030" width="7.85546875" style="461" customWidth="1"/>
    <col min="2031" max="2031" width="10.85546875" style="461" customWidth="1"/>
    <col min="2032" max="2032" width="9.28515625" style="461" customWidth="1"/>
    <col min="2033" max="2033" width="10" style="461" customWidth="1"/>
    <col min="2034" max="2281" width="1.42578125" style="461"/>
    <col min="2282" max="2282" width="61.7109375" style="461" customWidth="1"/>
    <col min="2283" max="2283" width="8.5703125" style="461" customWidth="1"/>
    <col min="2284" max="2284" width="8" style="461" customWidth="1"/>
    <col min="2285" max="2285" width="9.140625" style="461" customWidth="1"/>
    <col min="2286" max="2286" width="7.85546875" style="461" customWidth="1"/>
    <col min="2287" max="2287" width="10.85546875" style="461" customWidth="1"/>
    <col min="2288" max="2288" width="9.28515625" style="461" customWidth="1"/>
    <col min="2289" max="2289" width="10" style="461" customWidth="1"/>
    <col min="2290" max="2537" width="1.42578125" style="461"/>
    <col min="2538" max="2538" width="61.7109375" style="461" customWidth="1"/>
    <col min="2539" max="2539" width="8.5703125" style="461" customWidth="1"/>
    <col min="2540" max="2540" width="8" style="461" customWidth="1"/>
    <col min="2541" max="2541" width="9.140625" style="461" customWidth="1"/>
    <col min="2542" max="2542" width="7.85546875" style="461" customWidth="1"/>
    <col min="2543" max="2543" width="10.85546875" style="461" customWidth="1"/>
    <col min="2544" max="2544" width="9.28515625" style="461" customWidth="1"/>
    <col min="2545" max="2545" width="10" style="461" customWidth="1"/>
    <col min="2546" max="2793" width="1.42578125" style="461"/>
    <col min="2794" max="2794" width="61.7109375" style="461" customWidth="1"/>
    <col min="2795" max="2795" width="8.5703125" style="461" customWidth="1"/>
    <col min="2796" max="2796" width="8" style="461" customWidth="1"/>
    <col min="2797" max="2797" width="9.140625" style="461" customWidth="1"/>
    <col min="2798" max="2798" width="7.85546875" style="461" customWidth="1"/>
    <col min="2799" max="2799" width="10.85546875" style="461" customWidth="1"/>
    <col min="2800" max="2800" width="9.28515625" style="461" customWidth="1"/>
    <col min="2801" max="2801" width="10" style="461" customWidth="1"/>
    <col min="2802" max="3049" width="1.42578125" style="461"/>
    <col min="3050" max="3050" width="61.7109375" style="461" customWidth="1"/>
    <col min="3051" max="3051" width="8.5703125" style="461" customWidth="1"/>
    <col min="3052" max="3052" width="8" style="461" customWidth="1"/>
    <col min="3053" max="3053" width="9.140625" style="461" customWidth="1"/>
    <col min="3054" max="3054" width="7.85546875" style="461" customWidth="1"/>
    <col min="3055" max="3055" width="10.85546875" style="461" customWidth="1"/>
    <col min="3056" max="3056" width="9.28515625" style="461" customWidth="1"/>
    <col min="3057" max="3057" width="10" style="461" customWidth="1"/>
    <col min="3058" max="3305" width="1.42578125" style="461"/>
    <col min="3306" max="3306" width="61.7109375" style="461" customWidth="1"/>
    <col min="3307" max="3307" width="8.5703125" style="461" customWidth="1"/>
    <col min="3308" max="3308" width="8" style="461" customWidth="1"/>
    <col min="3309" max="3309" width="9.140625" style="461" customWidth="1"/>
    <col min="3310" max="3310" width="7.85546875" style="461" customWidth="1"/>
    <col min="3311" max="3311" width="10.85546875" style="461" customWidth="1"/>
    <col min="3312" max="3312" width="9.28515625" style="461" customWidth="1"/>
    <col min="3313" max="3313" width="10" style="461" customWidth="1"/>
    <col min="3314" max="3561" width="1.42578125" style="461"/>
    <col min="3562" max="3562" width="61.7109375" style="461" customWidth="1"/>
    <col min="3563" max="3563" width="8.5703125" style="461" customWidth="1"/>
    <col min="3564" max="3564" width="8" style="461" customWidth="1"/>
    <col min="3565" max="3565" width="9.140625" style="461" customWidth="1"/>
    <col min="3566" max="3566" width="7.85546875" style="461" customWidth="1"/>
    <col min="3567" max="3567" width="10.85546875" style="461" customWidth="1"/>
    <col min="3568" max="3568" width="9.28515625" style="461" customWidth="1"/>
    <col min="3569" max="3569" width="10" style="461" customWidth="1"/>
    <col min="3570" max="3817" width="1.42578125" style="461"/>
    <col min="3818" max="3818" width="61.7109375" style="461" customWidth="1"/>
    <col min="3819" max="3819" width="8.5703125" style="461" customWidth="1"/>
    <col min="3820" max="3820" width="8" style="461" customWidth="1"/>
    <col min="3821" max="3821" width="9.140625" style="461" customWidth="1"/>
    <col min="3822" max="3822" width="7.85546875" style="461" customWidth="1"/>
    <col min="3823" max="3823" width="10.85546875" style="461" customWidth="1"/>
    <col min="3824" max="3824" width="9.28515625" style="461" customWidth="1"/>
    <col min="3825" max="3825" width="10" style="461" customWidth="1"/>
    <col min="3826" max="4073" width="1.42578125" style="461"/>
    <col min="4074" max="4074" width="61.7109375" style="461" customWidth="1"/>
    <col min="4075" max="4075" width="8.5703125" style="461" customWidth="1"/>
    <col min="4076" max="4076" width="8" style="461" customWidth="1"/>
    <col min="4077" max="4077" width="9.140625" style="461" customWidth="1"/>
    <col min="4078" max="4078" width="7.85546875" style="461" customWidth="1"/>
    <col min="4079" max="4079" width="10.85546875" style="461" customWidth="1"/>
    <col min="4080" max="4080" width="9.28515625" style="461" customWidth="1"/>
    <col min="4081" max="4081" width="10" style="461" customWidth="1"/>
    <col min="4082" max="4329" width="1.42578125" style="461"/>
    <col min="4330" max="4330" width="61.7109375" style="461" customWidth="1"/>
    <col min="4331" max="4331" width="8.5703125" style="461" customWidth="1"/>
    <col min="4332" max="4332" width="8" style="461" customWidth="1"/>
    <col min="4333" max="4333" width="9.140625" style="461" customWidth="1"/>
    <col min="4334" max="4334" width="7.85546875" style="461" customWidth="1"/>
    <col min="4335" max="4335" width="10.85546875" style="461" customWidth="1"/>
    <col min="4336" max="4336" width="9.28515625" style="461" customWidth="1"/>
    <col min="4337" max="4337" width="10" style="461" customWidth="1"/>
    <col min="4338" max="4585" width="1.42578125" style="461"/>
    <col min="4586" max="4586" width="61.7109375" style="461" customWidth="1"/>
    <col min="4587" max="4587" width="8.5703125" style="461" customWidth="1"/>
    <col min="4588" max="4588" width="8" style="461" customWidth="1"/>
    <col min="4589" max="4589" width="9.140625" style="461" customWidth="1"/>
    <col min="4590" max="4590" width="7.85546875" style="461" customWidth="1"/>
    <col min="4591" max="4591" width="10.85546875" style="461" customWidth="1"/>
    <col min="4592" max="4592" width="9.28515625" style="461" customWidth="1"/>
    <col min="4593" max="4593" width="10" style="461" customWidth="1"/>
    <col min="4594" max="4841" width="1.42578125" style="461"/>
    <col min="4842" max="4842" width="61.7109375" style="461" customWidth="1"/>
    <col min="4843" max="4843" width="8.5703125" style="461" customWidth="1"/>
    <col min="4844" max="4844" width="8" style="461" customWidth="1"/>
    <col min="4845" max="4845" width="9.140625" style="461" customWidth="1"/>
    <col min="4846" max="4846" width="7.85546875" style="461" customWidth="1"/>
    <col min="4847" max="4847" width="10.85546875" style="461" customWidth="1"/>
    <col min="4848" max="4848" width="9.28515625" style="461" customWidth="1"/>
    <col min="4849" max="4849" width="10" style="461" customWidth="1"/>
    <col min="4850" max="5097" width="1.42578125" style="461"/>
    <col min="5098" max="5098" width="61.7109375" style="461" customWidth="1"/>
    <col min="5099" max="5099" width="8.5703125" style="461" customWidth="1"/>
    <col min="5100" max="5100" width="8" style="461" customWidth="1"/>
    <col min="5101" max="5101" width="9.140625" style="461" customWidth="1"/>
    <col min="5102" max="5102" width="7.85546875" style="461" customWidth="1"/>
    <col min="5103" max="5103" width="10.85546875" style="461" customWidth="1"/>
    <col min="5104" max="5104" width="9.28515625" style="461" customWidth="1"/>
    <col min="5105" max="5105" width="10" style="461" customWidth="1"/>
    <col min="5106" max="5353" width="1.42578125" style="461"/>
    <col min="5354" max="5354" width="61.7109375" style="461" customWidth="1"/>
    <col min="5355" max="5355" width="8.5703125" style="461" customWidth="1"/>
    <col min="5356" max="5356" width="8" style="461" customWidth="1"/>
    <col min="5357" max="5357" width="9.140625" style="461" customWidth="1"/>
    <col min="5358" max="5358" width="7.85546875" style="461" customWidth="1"/>
    <col min="5359" max="5359" width="10.85546875" style="461" customWidth="1"/>
    <col min="5360" max="5360" width="9.28515625" style="461" customWidth="1"/>
    <col min="5361" max="5361" width="10" style="461" customWidth="1"/>
    <col min="5362" max="5609" width="1.42578125" style="461"/>
    <col min="5610" max="5610" width="61.7109375" style="461" customWidth="1"/>
    <col min="5611" max="5611" width="8.5703125" style="461" customWidth="1"/>
    <col min="5612" max="5612" width="8" style="461" customWidth="1"/>
    <col min="5613" max="5613" width="9.140625" style="461" customWidth="1"/>
    <col min="5614" max="5614" width="7.85546875" style="461" customWidth="1"/>
    <col min="5615" max="5615" width="10.85546875" style="461" customWidth="1"/>
    <col min="5616" max="5616" width="9.28515625" style="461" customWidth="1"/>
    <col min="5617" max="5617" width="10" style="461" customWidth="1"/>
    <col min="5618" max="5865" width="1.42578125" style="461"/>
    <col min="5866" max="5866" width="61.7109375" style="461" customWidth="1"/>
    <col min="5867" max="5867" width="8.5703125" style="461" customWidth="1"/>
    <col min="5868" max="5868" width="8" style="461" customWidth="1"/>
    <col min="5869" max="5869" width="9.140625" style="461" customWidth="1"/>
    <col min="5870" max="5870" width="7.85546875" style="461" customWidth="1"/>
    <col min="5871" max="5871" width="10.85546875" style="461" customWidth="1"/>
    <col min="5872" max="5872" width="9.28515625" style="461" customWidth="1"/>
    <col min="5873" max="5873" width="10" style="461" customWidth="1"/>
    <col min="5874" max="6121" width="1.42578125" style="461"/>
    <col min="6122" max="6122" width="61.7109375" style="461" customWidth="1"/>
    <col min="6123" max="6123" width="8.5703125" style="461" customWidth="1"/>
    <col min="6124" max="6124" width="8" style="461" customWidth="1"/>
    <col min="6125" max="6125" width="9.140625" style="461" customWidth="1"/>
    <col min="6126" max="6126" width="7.85546875" style="461" customWidth="1"/>
    <col min="6127" max="6127" width="10.85546875" style="461" customWidth="1"/>
    <col min="6128" max="6128" width="9.28515625" style="461" customWidth="1"/>
    <col min="6129" max="6129" width="10" style="461" customWidth="1"/>
    <col min="6130" max="6377" width="1.42578125" style="461"/>
    <col min="6378" max="6378" width="61.7109375" style="461" customWidth="1"/>
    <col min="6379" max="6379" width="8.5703125" style="461" customWidth="1"/>
    <col min="6380" max="6380" width="8" style="461" customWidth="1"/>
    <col min="6381" max="6381" width="9.140625" style="461" customWidth="1"/>
    <col min="6382" max="6382" width="7.85546875" style="461" customWidth="1"/>
    <col min="6383" max="6383" width="10.85546875" style="461" customWidth="1"/>
    <col min="6384" max="6384" width="9.28515625" style="461" customWidth="1"/>
    <col min="6385" max="6385" width="10" style="461" customWidth="1"/>
    <col min="6386" max="6633" width="1.42578125" style="461"/>
    <col min="6634" max="6634" width="61.7109375" style="461" customWidth="1"/>
    <col min="6635" max="6635" width="8.5703125" style="461" customWidth="1"/>
    <col min="6636" max="6636" width="8" style="461" customWidth="1"/>
    <col min="6637" max="6637" width="9.140625" style="461" customWidth="1"/>
    <col min="6638" max="6638" width="7.85546875" style="461" customWidth="1"/>
    <col min="6639" max="6639" width="10.85546875" style="461" customWidth="1"/>
    <col min="6640" max="6640" width="9.28515625" style="461" customWidth="1"/>
    <col min="6641" max="6641" width="10" style="461" customWidth="1"/>
    <col min="6642" max="6889" width="1.42578125" style="461"/>
    <col min="6890" max="6890" width="61.7109375" style="461" customWidth="1"/>
    <col min="6891" max="6891" width="8.5703125" style="461" customWidth="1"/>
    <col min="6892" max="6892" width="8" style="461" customWidth="1"/>
    <col min="6893" max="6893" width="9.140625" style="461" customWidth="1"/>
    <col min="6894" max="6894" width="7.85546875" style="461" customWidth="1"/>
    <col min="6895" max="6895" width="10.85546875" style="461" customWidth="1"/>
    <col min="6896" max="6896" width="9.28515625" style="461" customWidth="1"/>
    <col min="6897" max="6897" width="10" style="461" customWidth="1"/>
    <col min="6898" max="7145" width="1.42578125" style="461"/>
    <col min="7146" max="7146" width="61.7109375" style="461" customWidth="1"/>
    <col min="7147" max="7147" width="8.5703125" style="461" customWidth="1"/>
    <col min="7148" max="7148" width="8" style="461" customWidth="1"/>
    <col min="7149" max="7149" width="9.140625" style="461" customWidth="1"/>
    <col min="7150" max="7150" width="7.85546875" style="461" customWidth="1"/>
    <col min="7151" max="7151" width="10.85546875" style="461" customWidth="1"/>
    <col min="7152" max="7152" width="9.28515625" style="461" customWidth="1"/>
    <col min="7153" max="7153" width="10" style="461" customWidth="1"/>
    <col min="7154" max="7401" width="1.42578125" style="461"/>
    <col min="7402" max="7402" width="61.7109375" style="461" customWidth="1"/>
    <col min="7403" max="7403" width="8.5703125" style="461" customWidth="1"/>
    <col min="7404" max="7404" width="8" style="461" customWidth="1"/>
    <col min="7405" max="7405" width="9.140625" style="461" customWidth="1"/>
    <col min="7406" max="7406" width="7.85546875" style="461" customWidth="1"/>
    <col min="7407" max="7407" width="10.85546875" style="461" customWidth="1"/>
    <col min="7408" max="7408" width="9.28515625" style="461" customWidth="1"/>
    <col min="7409" max="7409" width="10" style="461" customWidth="1"/>
    <col min="7410" max="7657" width="1.42578125" style="461"/>
    <col min="7658" max="7658" width="61.7109375" style="461" customWidth="1"/>
    <col min="7659" max="7659" width="8.5703125" style="461" customWidth="1"/>
    <col min="7660" max="7660" width="8" style="461" customWidth="1"/>
    <col min="7661" max="7661" width="9.140625" style="461" customWidth="1"/>
    <col min="7662" max="7662" width="7.85546875" style="461" customWidth="1"/>
    <col min="7663" max="7663" width="10.85546875" style="461" customWidth="1"/>
    <col min="7664" max="7664" width="9.28515625" style="461" customWidth="1"/>
    <col min="7665" max="7665" width="10" style="461" customWidth="1"/>
    <col min="7666" max="7913" width="1.42578125" style="461"/>
    <col min="7914" max="7914" width="61.7109375" style="461" customWidth="1"/>
    <col min="7915" max="7915" width="8.5703125" style="461" customWidth="1"/>
    <col min="7916" max="7916" width="8" style="461" customWidth="1"/>
    <col min="7917" max="7917" width="9.140625" style="461" customWidth="1"/>
    <col min="7918" max="7918" width="7.85546875" style="461" customWidth="1"/>
    <col min="7919" max="7919" width="10.85546875" style="461" customWidth="1"/>
    <col min="7920" max="7920" width="9.28515625" style="461" customWidth="1"/>
    <col min="7921" max="7921" width="10" style="461" customWidth="1"/>
    <col min="7922" max="8169" width="1.42578125" style="461"/>
    <col min="8170" max="8170" width="61.7109375" style="461" customWidth="1"/>
    <col min="8171" max="8171" width="8.5703125" style="461" customWidth="1"/>
    <col min="8172" max="8172" width="8" style="461" customWidth="1"/>
    <col min="8173" max="8173" width="9.140625" style="461" customWidth="1"/>
    <col min="8174" max="8174" width="7.85546875" style="461" customWidth="1"/>
    <col min="8175" max="8175" width="10.85546875" style="461" customWidth="1"/>
    <col min="8176" max="8176" width="9.28515625" style="461" customWidth="1"/>
    <col min="8177" max="8177" width="10" style="461" customWidth="1"/>
    <col min="8178" max="8425" width="1.42578125" style="461"/>
    <col min="8426" max="8426" width="61.7109375" style="461" customWidth="1"/>
    <col min="8427" max="8427" width="8.5703125" style="461" customWidth="1"/>
    <col min="8428" max="8428" width="8" style="461" customWidth="1"/>
    <col min="8429" max="8429" width="9.140625" style="461" customWidth="1"/>
    <col min="8430" max="8430" width="7.85546875" style="461" customWidth="1"/>
    <col min="8431" max="8431" width="10.85546875" style="461" customWidth="1"/>
    <col min="8432" max="8432" width="9.28515625" style="461" customWidth="1"/>
    <col min="8433" max="8433" width="10" style="461" customWidth="1"/>
    <col min="8434" max="8681" width="1.42578125" style="461"/>
    <col min="8682" max="8682" width="61.7109375" style="461" customWidth="1"/>
    <col min="8683" max="8683" width="8.5703125" style="461" customWidth="1"/>
    <col min="8684" max="8684" width="8" style="461" customWidth="1"/>
    <col min="8685" max="8685" width="9.140625" style="461" customWidth="1"/>
    <col min="8686" max="8686" width="7.85546875" style="461" customWidth="1"/>
    <col min="8687" max="8687" width="10.85546875" style="461" customWidth="1"/>
    <col min="8688" max="8688" width="9.28515625" style="461" customWidth="1"/>
    <col min="8689" max="8689" width="10" style="461" customWidth="1"/>
    <col min="8690" max="8937" width="1.42578125" style="461"/>
    <col min="8938" max="8938" width="61.7109375" style="461" customWidth="1"/>
    <col min="8939" max="8939" width="8.5703125" style="461" customWidth="1"/>
    <col min="8940" max="8940" width="8" style="461" customWidth="1"/>
    <col min="8941" max="8941" width="9.140625" style="461" customWidth="1"/>
    <col min="8942" max="8942" width="7.85546875" style="461" customWidth="1"/>
    <col min="8943" max="8943" width="10.85546875" style="461" customWidth="1"/>
    <col min="8944" max="8944" width="9.28515625" style="461" customWidth="1"/>
    <col min="8945" max="8945" width="10" style="461" customWidth="1"/>
    <col min="8946" max="9193" width="1.42578125" style="461"/>
    <col min="9194" max="9194" width="61.7109375" style="461" customWidth="1"/>
    <col min="9195" max="9195" width="8.5703125" style="461" customWidth="1"/>
    <col min="9196" max="9196" width="8" style="461" customWidth="1"/>
    <col min="9197" max="9197" width="9.140625" style="461" customWidth="1"/>
    <col min="9198" max="9198" width="7.85546875" style="461" customWidth="1"/>
    <col min="9199" max="9199" width="10.85546875" style="461" customWidth="1"/>
    <col min="9200" max="9200" width="9.28515625" style="461" customWidth="1"/>
    <col min="9201" max="9201" width="10" style="461" customWidth="1"/>
    <col min="9202" max="9449" width="1.42578125" style="461"/>
    <col min="9450" max="9450" width="61.7109375" style="461" customWidth="1"/>
    <col min="9451" max="9451" width="8.5703125" style="461" customWidth="1"/>
    <col min="9452" max="9452" width="8" style="461" customWidth="1"/>
    <col min="9453" max="9453" width="9.140625" style="461" customWidth="1"/>
    <col min="9454" max="9454" width="7.85546875" style="461" customWidth="1"/>
    <col min="9455" max="9455" width="10.85546875" style="461" customWidth="1"/>
    <col min="9456" max="9456" width="9.28515625" style="461" customWidth="1"/>
    <col min="9457" max="9457" width="10" style="461" customWidth="1"/>
    <col min="9458" max="9705" width="1.42578125" style="461"/>
    <col min="9706" max="9706" width="61.7109375" style="461" customWidth="1"/>
    <col min="9707" max="9707" width="8.5703125" style="461" customWidth="1"/>
    <col min="9708" max="9708" width="8" style="461" customWidth="1"/>
    <col min="9709" max="9709" width="9.140625" style="461" customWidth="1"/>
    <col min="9710" max="9710" width="7.85546875" style="461" customWidth="1"/>
    <col min="9711" max="9711" width="10.85546875" style="461" customWidth="1"/>
    <col min="9712" max="9712" width="9.28515625" style="461" customWidth="1"/>
    <col min="9713" max="9713" width="10" style="461" customWidth="1"/>
    <col min="9714" max="9961" width="1.42578125" style="461"/>
    <col min="9962" max="9962" width="61.7109375" style="461" customWidth="1"/>
    <col min="9963" max="9963" width="8.5703125" style="461" customWidth="1"/>
    <col min="9964" max="9964" width="8" style="461" customWidth="1"/>
    <col min="9965" max="9965" width="9.140625" style="461" customWidth="1"/>
    <col min="9966" max="9966" width="7.85546875" style="461" customWidth="1"/>
    <col min="9967" max="9967" width="10.85546875" style="461" customWidth="1"/>
    <col min="9968" max="9968" width="9.28515625" style="461" customWidth="1"/>
    <col min="9969" max="9969" width="10" style="461" customWidth="1"/>
    <col min="9970" max="10217" width="1.42578125" style="461"/>
    <col min="10218" max="10218" width="61.7109375" style="461" customWidth="1"/>
    <col min="10219" max="10219" width="8.5703125" style="461" customWidth="1"/>
    <col min="10220" max="10220" width="8" style="461" customWidth="1"/>
    <col min="10221" max="10221" width="9.140625" style="461" customWidth="1"/>
    <col min="10222" max="10222" width="7.85546875" style="461" customWidth="1"/>
    <col min="10223" max="10223" width="10.85546875" style="461" customWidth="1"/>
    <col min="10224" max="10224" width="9.28515625" style="461" customWidth="1"/>
    <col min="10225" max="10225" width="10" style="461" customWidth="1"/>
    <col min="10226" max="10473" width="1.42578125" style="461"/>
    <col min="10474" max="10474" width="61.7109375" style="461" customWidth="1"/>
    <col min="10475" max="10475" width="8.5703125" style="461" customWidth="1"/>
    <col min="10476" max="10476" width="8" style="461" customWidth="1"/>
    <col min="10477" max="10477" width="9.140625" style="461" customWidth="1"/>
    <col min="10478" max="10478" width="7.85546875" style="461" customWidth="1"/>
    <col min="10479" max="10479" width="10.85546875" style="461" customWidth="1"/>
    <col min="10480" max="10480" width="9.28515625" style="461" customWidth="1"/>
    <col min="10481" max="10481" width="10" style="461" customWidth="1"/>
    <col min="10482" max="10729" width="1.42578125" style="461"/>
    <col min="10730" max="10730" width="61.7109375" style="461" customWidth="1"/>
    <col min="10731" max="10731" width="8.5703125" style="461" customWidth="1"/>
    <col min="10732" max="10732" width="8" style="461" customWidth="1"/>
    <col min="10733" max="10733" width="9.140625" style="461" customWidth="1"/>
    <col min="10734" max="10734" width="7.85546875" style="461" customWidth="1"/>
    <col min="10735" max="10735" width="10.85546875" style="461" customWidth="1"/>
    <col min="10736" max="10736" width="9.28515625" style="461" customWidth="1"/>
    <col min="10737" max="10737" width="10" style="461" customWidth="1"/>
    <col min="10738" max="10985" width="1.42578125" style="461"/>
    <col min="10986" max="10986" width="61.7109375" style="461" customWidth="1"/>
    <col min="10987" max="10987" width="8.5703125" style="461" customWidth="1"/>
    <col min="10988" max="10988" width="8" style="461" customWidth="1"/>
    <col min="10989" max="10989" width="9.140625" style="461" customWidth="1"/>
    <col min="10990" max="10990" width="7.85546875" style="461" customWidth="1"/>
    <col min="10991" max="10991" width="10.85546875" style="461" customWidth="1"/>
    <col min="10992" max="10992" width="9.28515625" style="461" customWidth="1"/>
    <col min="10993" max="10993" width="10" style="461" customWidth="1"/>
    <col min="10994" max="11241" width="1.42578125" style="461"/>
    <col min="11242" max="11242" width="61.7109375" style="461" customWidth="1"/>
    <col min="11243" max="11243" width="8.5703125" style="461" customWidth="1"/>
    <col min="11244" max="11244" width="8" style="461" customWidth="1"/>
    <col min="11245" max="11245" width="9.140625" style="461" customWidth="1"/>
    <col min="11246" max="11246" width="7.85546875" style="461" customWidth="1"/>
    <col min="11247" max="11247" width="10.85546875" style="461" customWidth="1"/>
    <col min="11248" max="11248" width="9.28515625" style="461" customWidth="1"/>
    <col min="11249" max="11249" width="10" style="461" customWidth="1"/>
    <col min="11250" max="11497" width="1.42578125" style="461"/>
    <col min="11498" max="11498" width="61.7109375" style="461" customWidth="1"/>
    <col min="11499" max="11499" width="8.5703125" style="461" customWidth="1"/>
    <col min="11500" max="11500" width="8" style="461" customWidth="1"/>
    <col min="11501" max="11501" width="9.140625" style="461" customWidth="1"/>
    <col min="11502" max="11502" width="7.85546875" style="461" customWidth="1"/>
    <col min="11503" max="11503" width="10.85546875" style="461" customWidth="1"/>
    <col min="11504" max="11504" width="9.28515625" style="461" customWidth="1"/>
    <col min="11505" max="11505" width="10" style="461" customWidth="1"/>
    <col min="11506" max="11753" width="1.42578125" style="461"/>
    <col min="11754" max="11754" width="61.7109375" style="461" customWidth="1"/>
    <col min="11755" max="11755" width="8.5703125" style="461" customWidth="1"/>
    <col min="11756" max="11756" width="8" style="461" customWidth="1"/>
    <col min="11757" max="11757" width="9.140625" style="461" customWidth="1"/>
    <col min="11758" max="11758" width="7.85546875" style="461" customWidth="1"/>
    <col min="11759" max="11759" width="10.85546875" style="461" customWidth="1"/>
    <col min="11760" max="11760" width="9.28515625" style="461" customWidth="1"/>
    <col min="11761" max="11761" width="10" style="461" customWidth="1"/>
    <col min="11762" max="12009" width="1.42578125" style="461"/>
    <col min="12010" max="12010" width="61.7109375" style="461" customWidth="1"/>
    <col min="12011" max="12011" width="8.5703125" style="461" customWidth="1"/>
    <col min="12012" max="12012" width="8" style="461" customWidth="1"/>
    <col min="12013" max="12013" width="9.140625" style="461" customWidth="1"/>
    <col min="12014" max="12014" width="7.85546875" style="461" customWidth="1"/>
    <col min="12015" max="12015" width="10.85546875" style="461" customWidth="1"/>
    <col min="12016" max="12016" width="9.28515625" style="461" customWidth="1"/>
    <col min="12017" max="12017" width="10" style="461" customWidth="1"/>
    <col min="12018" max="12265" width="1.42578125" style="461"/>
    <col min="12266" max="12266" width="61.7109375" style="461" customWidth="1"/>
    <col min="12267" max="12267" width="8.5703125" style="461" customWidth="1"/>
    <col min="12268" max="12268" width="8" style="461" customWidth="1"/>
    <col min="12269" max="12269" width="9.140625" style="461" customWidth="1"/>
    <col min="12270" max="12270" width="7.85546875" style="461" customWidth="1"/>
    <col min="12271" max="12271" width="10.85546875" style="461" customWidth="1"/>
    <col min="12272" max="12272" width="9.28515625" style="461" customWidth="1"/>
    <col min="12273" max="12273" width="10" style="461" customWidth="1"/>
    <col min="12274" max="12521" width="1.42578125" style="461"/>
    <col min="12522" max="12522" width="61.7109375" style="461" customWidth="1"/>
    <col min="12523" max="12523" width="8.5703125" style="461" customWidth="1"/>
    <col min="12524" max="12524" width="8" style="461" customWidth="1"/>
    <col min="12525" max="12525" width="9.140625" style="461" customWidth="1"/>
    <col min="12526" max="12526" width="7.85546875" style="461" customWidth="1"/>
    <col min="12527" max="12527" width="10.85546875" style="461" customWidth="1"/>
    <col min="12528" max="12528" width="9.28515625" style="461" customWidth="1"/>
    <col min="12529" max="12529" width="10" style="461" customWidth="1"/>
    <col min="12530" max="12777" width="1.42578125" style="461"/>
    <col min="12778" max="12778" width="61.7109375" style="461" customWidth="1"/>
    <col min="12779" max="12779" width="8.5703125" style="461" customWidth="1"/>
    <col min="12780" max="12780" width="8" style="461" customWidth="1"/>
    <col min="12781" max="12781" width="9.140625" style="461" customWidth="1"/>
    <col min="12782" max="12782" width="7.85546875" style="461" customWidth="1"/>
    <col min="12783" max="12783" width="10.85546875" style="461" customWidth="1"/>
    <col min="12784" max="12784" width="9.28515625" style="461" customWidth="1"/>
    <col min="12785" max="12785" width="10" style="461" customWidth="1"/>
    <col min="12786" max="13033" width="1.42578125" style="461"/>
    <col min="13034" max="13034" width="61.7109375" style="461" customWidth="1"/>
    <col min="13035" max="13035" width="8.5703125" style="461" customWidth="1"/>
    <col min="13036" max="13036" width="8" style="461" customWidth="1"/>
    <col min="13037" max="13037" width="9.140625" style="461" customWidth="1"/>
    <col min="13038" max="13038" width="7.85546875" style="461" customWidth="1"/>
    <col min="13039" max="13039" width="10.85546875" style="461" customWidth="1"/>
    <col min="13040" max="13040" width="9.28515625" style="461" customWidth="1"/>
    <col min="13041" max="13041" width="10" style="461" customWidth="1"/>
    <col min="13042" max="13289" width="1.42578125" style="461"/>
    <col min="13290" max="13290" width="61.7109375" style="461" customWidth="1"/>
    <col min="13291" max="13291" width="8.5703125" style="461" customWidth="1"/>
    <col min="13292" max="13292" width="8" style="461" customWidth="1"/>
    <col min="13293" max="13293" width="9.140625" style="461" customWidth="1"/>
    <col min="13294" max="13294" width="7.85546875" style="461" customWidth="1"/>
    <col min="13295" max="13295" width="10.85546875" style="461" customWidth="1"/>
    <col min="13296" max="13296" width="9.28515625" style="461" customWidth="1"/>
    <col min="13297" max="13297" width="10" style="461" customWidth="1"/>
    <col min="13298" max="13545" width="1.42578125" style="461"/>
    <col min="13546" max="13546" width="61.7109375" style="461" customWidth="1"/>
    <col min="13547" max="13547" width="8.5703125" style="461" customWidth="1"/>
    <col min="13548" max="13548" width="8" style="461" customWidth="1"/>
    <col min="13549" max="13549" width="9.140625" style="461" customWidth="1"/>
    <col min="13550" max="13550" width="7.85546875" style="461" customWidth="1"/>
    <col min="13551" max="13551" width="10.85546875" style="461" customWidth="1"/>
    <col min="13552" max="13552" width="9.28515625" style="461" customWidth="1"/>
    <col min="13553" max="13553" width="10" style="461" customWidth="1"/>
    <col min="13554" max="13801" width="1.42578125" style="461"/>
    <col min="13802" max="13802" width="61.7109375" style="461" customWidth="1"/>
    <col min="13803" max="13803" width="8.5703125" style="461" customWidth="1"/>
    <col min="13804" max="13804" width="8" style="461" customWidth="1"/>
    <col min="13805" max="13805" width="9.140625" style="461" customWidth="1"/>
    <col min="13806" max="13806" width="7.85546875" style="461" customWidth="1"/>
    <col min="13807" max="13807" width="10.85546875" style="461" customWidth="1"/>
    <col min="13808" max="13808" width="9.28515625" style="461" customWidth="1"/>
    <col min="13809" max="13809" width="10" style="461" customWidth="1"/>
    <col min="13810" max="14057" width="1.42578125" style="461"/>
    <col min="14058" max="14058" width="61.7109375" style="461" customWidth="1"/>
    <col min="14059" max="14059" width="8.5703125" style="461" customWidth="1"/>
    <col min="14060" max="14060" width="8" style="461" customWidth="1"/>
    <col min="14061" max="14061" width="9.140625" style="461" customWidth="1"/>
    <col min="14062" max="14062" width="7.85546875" style="461" customWidth="1"/>
    <col min="14063" max="14063" width="10.85546875" style="461" customWidth="1"/>
    <col min="14064" max="14064" width="9.28515625" style="461" customWidth="1"/>
    <col min="14065" max="14065" width="10" style="461" customWidth="1"/>
    <col min="14066" max="14313" width="1.42578125" style="461"/>
    <col min="14314" max="14314" width="61.7109375" style="461" customWidth="1"/>
    <col min="14315" max="14315" width="8.5703125" style="461" customWidth="1"/>
    <col min="14316" max="14316" width="8" style="461" customWidth="1"/>
    <col min="14317" max="14317" width="9.140625" style="461" customWidth="1"/>
    <col min="14318" max="14318" width="7.85546875" style="461" customWidth="1"/>
    <col min="14319" max="14319" width="10.85546875" style="461" customWidth="1"/>
    <col min="14320" max="14320" width="9.28515625" style="461" customWidth="1"/>
    <col min="14321" max="14321" width="10" style="461" customWidth="1"/>
    <col min="14322" max="14569" width="1.42578125" style="461"/>
    <col min="14570" max="14570" width="61.7109375" style="461" customWidth="1"/>
    <col min="14571" max="14571" width="8.5703125" style="461" customWidth="1"/>
    <col min="14572" max="14572" width="8" style="461" customWidth="1"/>
    <col min="14573" max="14573" width="9.140625" style="461" customWidth="1"/>
    <col min="14574" max="14574" width="7.85546875" style="461" customWidth="1"/>
    <col min="14575" max="14575" width="10.85546875" style="461" customWidth="1"/>
    <col min="14576" max="14576" width="9.28515625" style="461" customWidth="1"/>
    <col min="14577" max="14577" width="10" style="461" customWidth="1"/>
    <col min="14578" max="14825" width="1.42578125" style="461"/>
    <col min="14826" max="14826" width="61.7109375" style="461" customWidth="1"/>
    <col min="14827" max="14827" width="8.5703125" style="461" customWidth="1"/>
    <col min="14828" max="14828" width="8" style="461" customWidth="1"/>
    <col min="14829" max="14829" width="9.140625" style="461" customWidth="1"/>
    <col min="14830" max="14830" width="7.85546875" style="461" customWidth="1"/>
    <col min="14831" max="14831" width="10.85546875" style="461" customWidth="1"/>
    <col min="14832" max="14832" width="9.28515625" style="461" customWidth="1"/>
    <col min="14833" max="14833" width="10" style="461" customWidth="1"/>
    <col min="14834" max="15081" width="1.42578125" style="461"/>
    <col min="15082" max="15082" width="61.7109375" style="461" customWidth="1"/>
    <col min="15083" max="15083" width="8.5703125" style="461" customWidth="1"/>
    <col min="15084" max="15084" width="8" style="461" customWidth="1"/>
    <col min="15085" max="15085" width="9.140625" style="461" customWidth="1"/>
    <col min="15086" max="15086" width="7.85546875" style="461" customWidth="1"/>
    <col min="15087" max="15087" width="10.85546875" style="461" customWidth="1"/>
    <col min="15088" max="15088" width="9.28515625" style="461" customWidth="1"/>
    <col min="15089" max="15089" width="10" style="461" customWidth="1"/>
    <col min="15090" max="15337" width="1.42578125" style="461"/>
    <col min="15338" max="15338" width="61.7109375" style="461" customWidth="1"/>
    <col min="15339" max="15339" width="8.5703125" style="461" customWidth="1"/>
    <col min="15340" max="15340" width="8" style="461" customWidth="1"/>
    <col min="15341" max="15341" width="9.140625" style="461" customWidth="1"/>
    <col min="15342" max="15342" width="7.85546875" style="461" customWidth="1"/>
    <col min="15343" max="15343" width="10.85546875" style="461" customWidth="1"/>
    <col min="15344" max="15344" width="9.28515625" style="461" customWidth="1"/>
    <col min="15345" max="15345" width="10" style="461" customWidth="1"/>
    <col min="15346" max="15593" width="1.42578125" style="461"/>
    <col min="15594" max="15594" width="61.7109375" style="461" customWidth="1"/>
    <col min="15595" max="15595" width="8.5703125" style="461" customWidth="1"/>
    <col min="15596" max="15596" width="8" style="461" customWidth="1"/>
    <col min="15597" max="15597" width="9.140625" style="461" customWidth="1"/>
    <col min="15598" max="15598" width="7.85546875" style="461" customWidth="1"/>
    <col min="15599" max="15599" width="10.85546875" style="461" customWidth="1"/>
    <col min="15600" max="15600" width="9.28515625" style="461" customWidth="1"/>
    <col min="15601" max="15601" width="10" style="461" customWidth="1"/>
    <col min="15602" max="16384" width="1.42578125" style="461"/>
  </cols>
  <sheetData>
    <row r="2" spans="1:8">
      <c r="A2" s="462" t="s">
        <v>931</v>
      </c>
      <c r="B2" s="462"/>
      <c r="C2" s="462"/>
      <c r="D2" s="462"/>
      <c r="E2" s="462"/>
      <c r="F2" s="462"/>
      <c r="G2" s="462"/>
      <c r="H2" s="462"/>
    </row>
    <row r="3" spans="1:8" ht="13.5" thickBot="1"/>
    <row r="4" spans="1:8" s="463" customFormat="1" ht="21" customHeight="1">
      <c r="A4" s="800" t="s">
        <v>0</v>
      </c>
      <c r="B4" s="801" t="s">
        <v>1</v>
      </c>
      <c r="C4" s="803" t="s">
        <v>2</v>
      </c>
      <c r="D4" s="803" t="s">
        <v>872</v>
      </c>
      <c r="E4" s="805" t="s">
        <v>66</v>
      </c>
      <c r="F4" s="806"/>
      <c r="G4" s="806"/>
      <c r="H4" s="807"/>
    </row>
    <row r="5" spans="1:8" s="463" customFormat="1" ht="54.75" customHeight="1">
      <c r="A5" s="800"/>
      <c r="B5" s="802"/>
      <c r="C5" s="804"/>
      <c r="D5" s="804"/>
      <c r="E5" s="620" t="s">
        <v>1053</v>
      </c>
      <c r="F5" s="620" t="s">
        <v>1051</v>
      </c>
      <c r="G5" s="620" t="s">
        <v>1052</v>
      </c>
      <c r="H5" s="474" t="s">
        <v>13</v>
      </c>
    </row>
    <row r="6" spans="1:8" s="463" customFormat="1" ht="12" customHeight="1">
      <c r="A6" s="472">
        <v>1</v>
      </c>
      <c r="B6" s="475">
        <v>2</v>
      </c>
      <c r="C6" s="468">
        <v>3</v>
      </c>
      <c r="D6" s="468">
        <v>4</v>
      </c>
      <c r="E6" s="468">
        <v>5</v>
      </c>
      <c r="F6" s="468">
        <v>6</v>
      </c>
      <c r="G6" s="468">
        <v>7</v>
      </c>
      <c r="H6" s="476">
        <v>8</v>
      </c>
    </row>
    <row r="7" spans="1:8" ht="13.5" customHeight="1">
      <c r="A7" s="473" t="s">
        <v>873</v>
      </c>
      <c r="B7" s="479" t="s">
        <v>57</v>
      </c>
      <c r="C7" s="478" t="s">
        <v>54</v>
      </c>
      <c r="D7" s="478" t="s">
        <v>54</v>
      </c>
      <c r="E7" s="574">
        <v>249577.25</v>
      </c>
      <c r="F7" s="480"/>
      <c r="G7" s="480"/>
      <c r="H7" s="481"/>
    </row>
    <row r="8" spans="1:8" ht="25.5" customHeight="1">
      <c r="A8" s="477" t="s">
        <v>874</v>
      </c>
      <c r="B8" s="479" t="s">
        <v>61</v>
      </c>
      <c r="C8" s="478" t="s">
        <v>54</v>
      </c>
      <c r="D8" s="478" t="s">
        <v>54</v>
      </c>
      <c r="E8" s="510"/>
      <c r="F8" s="480"/>
      <c r="G8" s="480"/>
      <c r="H8" s="481"/>
    </row>
    <row r="9" spans="1:8" ht="13.5" customHeight="1">
      <c r="A9" s="473" t="s">
        <v>875</v>
      </c>
      <c r="B9" s="479" t="s">
        <v>876</v>
      </c>
      <c r="C9" s="478" t="s">
        <v>54</v>
      </c>
      <c r="D9" s="478" t="s">
        <v>54</v>
      </c>
      <c r="E9" s="574"/>
      <c r="F9" s="480"/>
      <c r="G9" s="480"/>
      <c r="H9" s="481"/>
    </row>
    <row r="10" spans="1:8" ht="26.25" customHeight="1">
      <c r="A10" s="477" t="s">
        <v>878</v>
      </c>
      <c r="B10" s="479" t="s">
        <v>877</v>
      </c>
      <c r="C10" s="478" t="s">
        <v>54</v>
      </c>
      <c r="D10" s="478" t="s">
        <v>54</v>
      </c>
      <c r="E10" s="510"/>
      <c r="F10" s="480"/>
      <c r="G10" s="480"/>
      <c r="H10" s="481"/>
    </row>
    <row r="11" spans="1:8" ht="13.5" customHeight="1">
      <c r="A11" s="492" t="s">
        <v>765</v>
      </c>
      <c r="B11" s="493" t="s">
        <v>766</v>
      </c>
      <c r="C11" s="494"/>
      <c r="D11" s="495"/>
      <c r="E11" s="496">
        <f>E13+E17+E24+E28+E30+E34+E36</f>
        <v>1800000</v>
      </c>
      <c r="F11" s="496">
        <f t="shared" ref="F11:H11" si="0">F13+F17+F24+F28+F30+F34+F36</f>
        <v>0</v>
      </c>
      <c r="G11" s="496">
        <f t="shared" si="0"/>
        <v>0</v>
      </c>
      <c r="H11" s="508">
        <f t="shared" si="0"/>
        <v>0</v>
      </c>
    </row>
    <row r="12" spans="1:8">
      <c r="A12" s="473" t="s">
        <v>3</v>
      </c>
      <c r="B12" s="487"/>
      <c r="C12" s="488"/>
      <c r="D12" s="488"/>
      <c r="E12" s="488"/>
      <c r="F12" s="488"/>
      <c r="G12" s="488"/>
      <c r="H12" s="481" t="s">
        <v>54</v>
      </c>
    </row>
    <row r="13" spans="1:8">
      <c r="A13" s="498" t="s">
        <v>769</v>
      </c>
      <c r="B13" s="499" t="s">
        <v>767</v>
      </c>
      <c r="C13" s="489" t="s">
        <v>768</v>
      </c>
      <c r="D13" s="489"/>
      <c r="E13" s="490">
        <f>E15+E16</f>
        <v>0</v>
      </c>
      <c r="F13" s="490">
        <f t="shared" ref="F13:H13" si="1">F15+F16</f>
        <v>0</v>
      </c>
      <c r="G13" s="490">
        <f t="shared" si="1"/>
        <v>0</v>
      </c>
      <c r="H13" s="509">
        <f t="shared" si="1"/>
        <v>0</v>
      </c>
    </row>
    <row r="14" spans="1:8">
      <c r="A14" s="473" t="s">
        <v>3</v>
      </c>
      <c r="B14" s="479"/>
      <c r="C14" s="478"/>
      <c r="D14" s="478"/>
      <c r="E14" s="480"/>
      <c r="F14" s="480"/>
      <c r="G14" s="480"/>
      <c r="H14" s="481" t="s">
        <v>54</v>
      </c>
    </row>
    <row r="15" spans="1:8" ht="25.5">
      <c r="A15" s="477" t="s">
        <v>7</v>
      </c>
      <c r="B15" s="479" t="s">
        <v>770</v>
      </c>
      <c r="C15" s="478" t="s">
        <v>768</v>
      </c>
      <c r="D15" s="478"/>
      <c r="E15" s="480"/>
      <c r="F15" s="480"/>
      <c r="G15" s="480"/>
      <c r="H15" s="481"/>
    </row>
    <row r="16" spans="1:8" ht="25.5">
      <c r="A16" s="477" t="s">
        <v>8</v>
      </c>
      <c r="B16" s="479" t="s">
        <v>883</v>
      </c>
      <c r="C16" s="478" t="s">
        <v>768</v>
      </c>
      <c r="D16" s="478"/>
      <c r="E16" s="480"/>
      <c r="F16" s="480"/>
      <c r="G16" s="480"/>
      <c r="H16" s="481"/>
    </row>
    <row r="17" spans="1:8">
      <c r="A17" s="498" t="s">
        <v>771</v>
      </c>
      <c r="B17" s="499" t="s">
        <v>772</v>
      </c>
      <c r="C17" s="489" t="s">
        <v>773</v>
      </c>
      <c r="D17" s="489"/>
      <c r="E17" s="490">
        <f>SUM(E19:E23)</f>
        <v>1800000</v>
      </c>
      <c r="F17" s="490">
        <f t="shared" ref="F17:H17" si="2">SUM(F19:F23)</f>
        <v>0</v>
      </c>
      <c r="G17" s="490">
        <f t="shared" si="2"/>
        <v>0</v>
      </c>
      <c r="H17" s="490">
        <f t="shared" si="2"/>
        <v>0</v>
      </c>
    </row>
    <row r="18" spans="1:8">
      <c r="A18" s="473" t="s">
        <v>3</v>
      </c>
      <c r="B18" s="479"/>
      <c r="C18" s="478"/>
      <c r="D18" s="478"/>
      <c r="E18" s="480"/>
      <c r="F18" s="480"/>
      <c r="G18" s="480"/>
      <c r="H18" s="481" t="s">
        <v>54</v>
      </c>
    </row>
    <row r="19" spans="1:8" ht="38.25">
      <c r="A19" s="477" t="s">
        <v>882</v>
      </c>
      <c r="B19" s="479" t="s">
        <v>774</v>
      </c>
      <c r="C19" s="478" t="s">
        <v>773</v>
      </c>
      <c r="D19" s="478"/>
      <c r="E19" s="510"/>
      <c r="F19" s="480"/>
      <c r="G19" s="480"/>
      <c r="H19" s="481"/>
    </row>
    <row r="20" spans="1:8" ht="25.5">
      <c r="A20" s="477" t="s">
        <v>9</v>
      </c>
      <c r="B20" s="479" t="s">
        <v>775</v>
      </c>
      <c r="C20" s="478" t="s">
        <v>773</v>
      </c>
      <c r="D20" s="478"/>
      <c r="E20" s="510"/>
      <c r="F20" s="480"/>
      <c r="G20" s="480"/>
      <c r="H20" s="481"/>
    </row>
    <row r="21" spans="1:8" ht="25.5">
      <c r="A21" s="477" t="s">
        <v>44</v>
      </c>
      <c r="B21" s="479" t="s">
        <v>926</v>
      </c>
      <c r="C21" s="478" t="s">
        <v>773</v>
      </c>
      <c r="D21" s="478"/>
      <c r="E21" s="574">
        <v>1800000</v>
      </c>
      <c r="F21" s="480"/>
      <c r="G21" s="480"/>
      <c r="H21" s="481"/>
    </row>
    <row r="22" spans="1:8" ht="51">
      <c r="A22" s="477" t="s">
        <v>10</v>
      </c>
      <c r="B22" s="479" t="s">
        <v>927</v>
      </c>
      <c r="C22" s="478" t="s">
        <v>773</v>
      </c>
      <c r="D22" s="478"/>
      <c r="E22" s="510"/>
      <c r="F22" s="480"/>
      <c r="G22" s="480"/>
      <c r="H22" s="481"/>
    </row>
    <row r="23" spans="1:8">
      <c r="A23" s="477" t="s">
        <v>67</v>
      </c>
      <c r="B23" s="479" t="s">
        <v>933</v>
      </c>
      <c r="C23" s="478" t="s">
        <v>773</v>
      </c>
      <c r="D23" s="478"/>
      <c r="E23" s="574"/>
      <c r="F23" s="480"/>
      <c r="G23" s="480"/>
      <c r="H23" s="481"/>
    </row>
    <row r="24" spans="1:8" ht="13.5" customHeight="1">
      <c r="A24" s="498" t="s">
        <v>776</v>
      </c>
      <c r="B24" s="499" t="s">
        <v>777</v>
      </c>
      <c r="C24" s="489" t="s">
        <v>778</v>
      </c>
      <c r="D24" s="489"/>
      <c r="E24" s="490">
        <f>E26+E27</f>
        <v>0</v>
      </c>
      <c r="F24" s="490">
        <f t="shared" ref="F24:H24" si="3">F26+F27</f>
        <v>0</v>
      </c>
      <c r="G24" s="490">
        <f t="shared" si="3"/>
        <v>0</v>
      </c>
      <c r="H24" s="509">
        <f t="shared" si="3"/>
        <v>0</v>
      </c>
    </row>
    <row r="25" spans="1:8">
      <c r="A25" s="473" t="s">
        <v>3</v>
      </c>
      <c r="B25" s="479"/>
      <c r="C25" s="478"/>
      <c r="D25" s="478"/>
      <c r="E25" s="480"/>
      <c r="F25" s="480"/>
      <c r="G25" s="480"/>
      <c r="H25" s="481" t="s">
        <v>54</v>
      </c>
    </row>
    <row r="26" spans="1:8" ht="51">
      <c r="A26" s="477" t="s">
        <v>11</v>
      </c>
      <c r="B26" s="479" t="s">
        <v>779</v>
      </c>
      <c r="C26" s="478" t="s">
        <v>778</v>
      </c>
      <c r="D26" s="478"/>
      <c r="E26" s="480"/>
      <c r="F26" s="480"/>
      <c r="G26" s="480"/>
      <c r="H26" s="481"/>
    </row>
    <row r="27" spans="1:8" ht="25.5">
      <c r="A27" s="477" t="s">
        <v>12</v>
      </c>
      <c r="B27" s="479" t="s">
        <v>884</v>
      </c>
      <c r="C27" s="478" t="s">
        <v>778</v>
      </c>
      <c r="D27" s="478"/>
      <c r="E27" s="480"/>
      <c r="F27" s="480"/>
      <c r="G27" s="480"/>
      <c r="H27" s="481"/>
    </row>
    <row r="28" spans="1:8" ht="13.5" customHeight="1">
      <c r="A28" s="498" t="s">
        <v>780</v>
      </c>
      <c r="B28" s="499" t="s">
        <v>781</v>
      </c>
      <c r="C28" s="489" t="s">
        <v>782</v>
      </c>
      <c r="D28" s="489"/>
      <c r="E28" s="490"/>
      <c r="F28" s="490"/>
      <c r="G28" s="490"/>
      <c r="H28" s="491"/>
    </row>
    <row r="29" spans="1:8">
      <c r="A29" s="473" t="s">
        <v>3</v>
      </c>
      <c r="B29" s="479"/>
      <c r="C29" s="478"/>
      <c r="D29" s="478"/>
      <c r="E29" s="480"/>
      <c r="F29" s="480"/>
      <c r="G29" s="480"/>
      <c r="H29" s="481" t="s">
        <v>54</v>
      </c>
    </row>
    <row r="30" spans="1:8" ht="13.5" customHeight="1">
      <c r="A30" s="498" t="s">
        <v>783</v>
      </c>
      <c r="B30" s="499" t="s">
        <v>784</v>
      </c>
      <c r="C30" s="489" t="s">
        <v>785</v>
      </c>
      <c r="D30" s="489"/>
      <c r="E30" s="490">
        <f>E32+E33</f>
        <v>0</v>
      </c>
      <c r="F30" s="490">
        <f t="shared" ref="F30:H30" si="4">F32+F33</f>
        <v>0</v>
      </c>
      <c r="G30" s="490">
        <f t="shared" si="4"/>
        <v>0</v>
      </c>
      <c r="H30" s="509">
        <f t="shared" si="4"/>
        <v>0</v>
      </c>
    </row>
    <row r="31" spans="1:8">
      <c r="A31" s="473" t="s">
        <v>3</v>
      </c>
      <c r="B31" s="479"/>
      <c r="C31" s="478"/>
      <c r="D31" s="478"/>
      <c r="E31" s="480"/>
      <c r="F31" s="480"/>
      <c r="G31" s="480"/>
      <c r="H31" s="481" t="s">
        <v>54</v>
      </c>
    </row>
    <row r="32" spans="1:8">
      <c r="A32" s="473" t="s">
        <v>787</v>
      </c>
      <c r="B32" s="479" t="s">
        <v>786</v>
      </c>
      <c r="C32" s="478" t="s">
        <v>785</v>
      </c>
      <c r="D32" s="478"/>
      <c r="E32" s="510"/>
      <c r="F32" s="480"/>
      <c r="G32" s="480"/>
      <c r="H32" s="481"/>
    </row>
    <row r="33" spans="1:8" ht="13.5" customHeight="1">
      <c r="A33" s="473" t="s">
        <v>788</v>
      </c>
      <c r="B33" s="479" t="s">
        <v>789</v>
      </c>
      <c r="C33" s="478" t="s">
        <v>785</v>
      </c>
      <c r="D33" s="478"/>
      <c r="E33" s="510"/>
      <c r="F33" s="480"/>
      <c r="G33" s="480"/>
      <c r="H33" s="481"/>
    </row>
    <row r="34" spans="1:8" ht="13.5" customHeight="1">
      <c r="A34" s="498" t="s">
        <v>790</v>
      </c>
      <c r="B34" s="499" t="s">
        <v>791</v>
      </c>
      <c r="C34" s="489"/>
      <c r="D34" s="489"/>
      <c r="E34" s="490"/>
      <c r="F34" s="490"/>
      <c r="G34" s="490"/>
      <c r="H34" s="491"/>
    </row>
    <row r="35" spans="1:8">
      <c r="A35" s="473" t="s">
        <v>3</v>
      </c>
      <c r="B35" s="479"/>
      <c r="C35" s="478"/>
      <c r="D35" s="478"/>
      <c r="E35" s="480"/>
      <c r="F35" s="480"/>
      <c r="G35" s="480"/>
      <c r="H35" s="481" t="s">
        <v>54</v>
      </c>
    </row>
    <row r="36" spans="1:8" ht="13.5" customHeight="1">
      <c r="A36" s="498" t="s">
        <v>885</v>
      </c>
      <c r="B36" s="499" t="s">
        <v>792</v>
      </c>
      <c r="C36" s="489" t="s">
        <v>54</v>
      </c>
      <c r="D36" s="489"/>
      <c r="E36" s="490">
        <f>E38+E39</f>
        <v>0</v>
      </c>
      <c r="F36" s="490">
        <f t="shared" ref="F36:H36" si="5">F38+F39</f>
        <v>0</v>
      </c>
      <c r="G36" s="490">
        <f t="shared" si="5"/>
        <v>0</v>
      </c>
      <c r="H36" s="509">
        <f t="shared" si="5"/>
        <v>0</v>
      </c>
    </row>
    <row r="37" spans="1:8">
      <c r="A37" s="473" t="s">
        <v>4</v>
      </c>
      <c r="B37" s="479"/>
      <c r="C37" s="478"/>
      <c r="D37" s="478"/>
      <c r="E37" s="480"/>
      <c r="F37" s="480"/>
      <c r="G37" s="480"/>
      <c r="H37" s="481" t="s">
        <v>54</v>
      </c>
    </row>
    <row r="38" spans="1:8" ht="25.5">
      <c r="A38" s="477" t="s">
        <v>888</v>
      </c>
      <c r="B38" s="479" t="s">
        <v>793</v>
      </c>
      <c r="C38" s="478" t="s">
        <v>794</v>
      </c>
      <c r="D38" s="478"/>
      <c r="E38" s="480"/>
      <c r="F38" s="480"/>
      <c r="G38" s="480"/>
      <c r="H38" s="481"/>
    </row>
    <row r="39" spans="1:8" ht="13.5" customHeight="1">
      <c r="A39" s="477" t="s">
        <v>886</v>
      </c>
      <c r="B39" s="479" t="s">
        <v>887</v>
      </c>
      <c r="C39" s="478" t="s">
        <v>794</v>
      </c>
      <c r="D39" s="478"/>
      <c r="E39" s="510"/>
      <c r="F39" s="480"/>
      <c r="G39" s="480"/>
      <c r="H39" s="481"/>
    </row>
    <row r="40" spans="1:8" ht="13.5" customHeight="1">
      <c r="A40" s="500" t="s">
        <v>795</v>
      </c>
      <c r="B40" s="493" t="s">
        <v>796</v>
      </c>
      <c r="C40" s="494" t="s">
        <v>54</v>
      </c>
      <c r="D40" s="495"/>
      <c r="E40" s="496">
        <f>E42+E57+E66+E73+E78+E80</f>
        <v>2049577.25</v>
      </c>
      <c r="F40" s="496">
        <f>F42+F57+F66+F73+F78+F80</f>
        <v>0</v>
      </c>
      <c r="G40" s="496">
        <f>G42+G57+G66+G73+G78+G80</f>
        <v>0</v>
      </c>
      <c r="H40" s="496"/>
    </row>
    <row r="41" spans="1:8">
      <c r="A41" s="477" t="s">
        <v>3</v>
      </c>
      <c r="B41" s="479"/>
      <c r="C41" s="478"/>
      <c r="D41" s="478"/>
      <c r="E41" s="480"/>
      <c r="F41" s="480"/>
      <c r="G41" s="480"/>
      <c r="H41" s="481" t="s">
        <v>54</v>
      </c>
    </row>
    <row r="42" spans="1:8">
      <c r="A42" s="501" t="s">
        <v>798</v>
      </c>
      <c r="B42" s="499" t="s">
        <v>797</v>
      </c>
      <c r="C42" s="489" t="s">
        <v>54</v>
      </c>
      <c r="D42" s="489"/>
      <c r="E42" s="490">
        <f>E44+E45+E46+E47+E53</f>
        <v>900000</v>
      </c>
      <c r="F42" s="490">
        <f t="shared" ref="F42:G42" si="6">F44+F45+F46+F47+F53</f>
        <v>0</v>
      </c>
      <c r="G42" s="490">
        <f t="shared" si="6"/>
        <v>0</v>
      </c>
      <c r="H42" s="491"/>
    </row>
    <row r="43" spans="1:8">
      <c r="A43" s="477" t="s">
        <v>3</v>
      </c>
      <c r="B43" s="479"/>
      <c r="C43" s="478"/>
      <c r="D43" s="478"/>
      <c r="E43" s="480"/>
      <c r="F43" s="480"/>
      <c r="G43" s="480"/>
      <c r="H43" s="481" t="s">
        <v>54</v>
      </c>
    </row>
    <row r="44" spans="1:8">
      <c r="A44" s="477" t="s">
        <v>156</v>
      </c>
      <c r="B44" s="479" t="s">
        <v>799</v>
      </c>
      <c r="C44" s="478" t="s">
        <v>86</v>
      </c>
      <c r="D44" s="478" t="s">
        <v>917</v>
      </c>
      <c r="E44" s="574">
        <v>691244</v>
      </c>
      <c r="F44" s="480"/>
      <c r="G44" s="480"/>
      <c r="H44" s="481"/>
    </row>
    <row r="45" spans="1:8" ht="25.5">
      <c r="A45" s="477" t="s">
        <v>15</v>
      </c>
      <c r="B45" s="479" t="s">
        <v>800</v>
      </c>
      <c r="C45" s="478" t="s">
        <v>87</v>
      </c>
      <c r="D45" s="518" t="s">
        <v>749</v>
      </c>
      <c r="E45" s="574"/>
      <c r="F45" s="480"/>
      <c r="G45" s="480"/>
      <c r="H45" s="481" t="s">
        <v>54</v>
      </c>
    </row>
    <row r="46" spans="1:8" ht="25.5">
      <c r="A46" s="477" t="s">
        <v>889</v>
      </c>
      <c r="B46" s="479" t="s">
        <v>801</v>
      </c>
      <c r="C46" s="478" t="s">
        <v>88</v>
      </c>
      <c r="D46" s="478"/>
      <c r="E46" s="574"/>
      <c r="F46" s="480"/>
      <c r="G46" s="480"/>
      <c r="H46" s="481" t="s">
        <v>54</v>
      </c>
    </row>
    <row r="47" spans="1:8" ht="25.5">
      <c r="A47" s="502" t="s">
        <v>890</v>
      </c>
      <c r="B47" s="503" t="s">
        <v>802</v>
      </c>
      <c r="C47" s="504" t="s">
        <v>803</v>
      </c>
      <c r="D47" s="504"/>
      <c r="E47" s="505">
        <f>E49+E50+E51+E52</f>
        <v>208756</v>
      </c>
      <c r="F47" s="505">
        <f t="shared" ref="F47:G47" si="7">F49+F50+F51+F52</f>
        <v>0</v>
      </c>
      <c r="G47" s="505">
        <f t="shared" si="7"/>
        <v>0</v>
      </c>
      <c r="H47" s="506" t="s">
        <v>54</v>
      </c>
    </row>
    <row r="48" spans="1:8">
      <c r="A48" s="477" t="s">
        <v>3</v>
      </c>
      <c r="B48" s="479"/>
      <c r="C48" s="478"/>
      <c r="D48" s="478"/>
      <c r="E48" s="480"/>
      <c r="F48" s="480"/>
      <c r="G48" s="480"/>
      <c r="H48" s="481" t="s">
        <v>54</v>
      </c>
    </row>
    <row r="49" spans="1:8">
      <c r="A49" s="477" t="s">
        <v>805</v>
      </c>
      <c r="B49" s="479" t="s">
        <v>804</v>
      </c>
      <c r="C49" s="478" t="s">
        <v>803</v>
      </c>
      <c r="D49" s="478" t="s">
        <v>919</v>
      </c>
      <c r="E49" s="574">
        <v>208756</v>
      </c>
      <c r="F49" s="480"/>
      <c r="G49" s="480"/>
      <c r="H49" s="481"/>
    </row>
    <row r="50" spans="1:8" ht="15" customHeight="1">
      <c r="A50" s="477" t="s">
        <v>806</v>
      </c>
      <c r="B50" s="479" t="s">
        <v>807</v>
      </c>
      <c r="C50" s="478" t="s">
        <v>803</v>
      </c>
      <c r="D50" s="478"/>
      <c r="E50" s="574"/>
      <c r="F50" s="480"/>
      <c r="G50" s="480"/>
      <c r="H50" s="481" t="s">
        <v>54</v>
      </c>
    </row>
    <row r="51" spans="1:8" ht="25.5">
      <c r="A51" s="477" t="s">
        <v>62</v>
      </c>
      <c r="B51" s="479" t="s">
        <v>808</v>
      </c>
      <c r="C51" s="478" t="s">
        <v>809</v>
      </c>
      <c r="D51" s="478"/>
      <c r="E51" s="574"/>
      <c r="F51" s="480"/>
      <c r="G51" s="480"/>
      <c r="H51" s="481" t="s">
        <v>54</v>
      </c>
    </row>
    <row r="52" spans="1:8" ht="25.5">
      <c r="A52" s="477" t="s">
        <v>63</v>
      </c>
      <c r="B52" s="479" t="s">
        <v>810</v>
      </c>
      <c r="C52" s="478" t="s">
        <v>811</v>
      </c>
      <c r="D52" s="478"/>
      <c r="E52" s="574"/>
      <c r="F52" s="480"/>
      <c r="G52" s="480"/>
      <c r="H52" s="481" t="s">
        <v>54</v>
      </c>
    </row>
    <row r="53" spans="1:8" ht="25.5">
      <c r="A53" s="502" t="s">
        <v>891</v>
      </c>
      <c r="B53" s="503" t="s">
        <v>812</v>
      </c>
      <c r="C53" s="504" t="s">
        <v>813</v>
      </c>
      <c r="D53" s="504"/>
      <c r="E53" s="505">
        <f>E55+E56</f>
        <v>0</v>
      </c>
      <c r="F53" s="505">
        <f t="shared" ref="F53:G53" si="8">F55+F56</f>
        <v>0</v>
      </c>
      <c r="G53" s="505">
        <f t="shared" si="8"/>
        <v>0</v>
      </c>
      <c r="H53" s="506" t="s">
        <v>54</v>
      </c>
    </row>
    <row r="54" spans="1:8">
      <c r="A54" s="477" t="s">
        <v>3</v>
      </c>
      <c r="B54" s="479"/>
      <c r="C54" s="478"/>
      <c r="D54" s="478"/>
      <c r="E54" s="480"/>
      <c r="F54" s="480"/>
      <c r="G54" s="480"/>
      <c r="H54" s="481" t="s">
        <v>54</v>
      </c>
    </row>
    <row r="55" spans="1:8">
      <c r="A55" s="477" t="s">
        <v>815</v>
      </c>
      <c r="B55" s="479" t="s">
        <v>814</v>
      </c>
      <c r="C55" s="478" t="s">
        <v>813</v>
      </c>
      <c r="D55" s="478"/>
      <c r="E55" s="574"/>
      <c r="F55" s="480"/>
      <c r="G55" s="480"/>
      <c r="H55" s="481"/>
    </row>
    <row r="56" spans="1:8" ht="13.5" customHeight="1">
      <c r="A56" s="477" t="s">
        <v>816</v>
      </c>
      <c r="B56" s="479" t="s">
        <v>817</v>
      </c>
      <c r="C56" s="478" t="s">
        <v>813</v>
      </c>
      <c r="D56" s="478"/>
      <c r="E56" s="574"/>
      <c r="F56" s="480"/>
      <c r="G56" s="480"/>
      <c r="H56" s="481" t="s">
        <v>54</v>
      </c>
    </row>
    <row r="57" spans="1:8" ht="13.5" customHeight="1">
      <c r="A57" s="501" t="s">
        <v>818</v>
      </c>
      <c r="B57" s="499" t="s">
        <v>155</v>
      </c>
      <c r="C57" s="489" t="s">
        <v>92</v>
      </c>
      <c r="D57" s="489"/>
      <c r="E57" s="490">
        <f>E59+E62+E63+E64+E65</f>
        <v>0</v>
      </c>
      <c r="F57" s="490">
        <f t="shared" ref="F57:G57" si="9">F59+F62+F63+F64+F65</f>
        <v>0</v>
      </c>
      <c r="G57" s="490">
        <f t="shared" si="9"/>
        <v>0</v>
      </c>
      <c r="H57" s="491" t="s">
        <v>54</v>
      </c>
    </row>
    <row r="58" spans="1:8">
      <c r="A58" s="477" t="s">
        <v>3</v>
      </c>
      <c r="B58" s="479"/>
      <c r="C58" s="478"/>
      <c r="D58" s="478"/>
      <c r="E58" s="480"/>
      <c r="F58" s="480"/>
      <c r="G58" s="480"/>
      <c r="H58" s="481" t="s">
        <v>54</v>
      </c>
    </row>
    <row r="59" spans="1:8" ht="25.5">
      <c r="A59" s="502" t="s">
        <v>892</v>
      </c>
      <c r="B59" s="503" t="s">
        <v>819</v>
      </c>
      <c r="C59" s="504" t="s">
        <v>94</v>
      </c>
      <c r="D59" s="504"/>
      <c r="E59" s="505">
        <f>E61</f>
        <v>0</v>
      </c>
      <c r="F59" s="505">
        <f t="shared" ref="F59:G59" si="10">F61</f>
        <v>0</v>
      </c>
      <c r="G59" s="505">
        <f t="shared" si="10"/>
        <v>0</v>
      </c>
      <c r="H59" s="506"/>
    </row>
    <row r="60" spans="1:8">
      <c r="A60" s="477" t="s">
        <v>4</v>
      </c>
      <c r="B60" s="479"/>
      <c r="C60" s="478"/>
      <c r="D60" s="478"/>
      <c r="E60" s="480"/>
      <c r="F60" s="480"/>
      <c r="G60" s="480"/>
      <c r="H60" s="481" t="s">
        <v>54</v>
      </c>
    </row>
    <row r="61" spans="1:8" ht="25.5">
      <c r="A61" s="477" t="s">
        <v>893</v>
      </c>
      <c r="B61" s="479" t="s">
        <v>820</v>
      </c>
      <c r="C61" s="478" t="s">
        <v>95</v>
      </c>
      <c r="D61" s="478"/>
      <c r="E61" s="574"/>
      <c r="F61" s="480"/>
      <c r="G61" s="480"/>
      <c r="H61" s="481"/>
    </row>
    <row r="62" spans="1:8" ht="25.5">
      <c r="A62" s="477" t="s">
        <v>894</v>
      </c>
      <c r="B62" s="479" t="s">
        <v>821</v>
      </c>
      <c r="C62" s="478" t="s">
        <v>822</v>
      </c>
      <c r="D62" s="478"/>
      <c r="E62" s="574"/>
      <c r="F62" s="480"/>
      <c r="G62" s="480"/>
      <c r="H62" s="481" t="s">
        <v>54</v>
      </c>
    </row>
    <row r="63" spans="1:8" ht="36.75" customHeight="1">
      <c r="A63" s="477" t="s">
        <v>895</v>
      </c>
      <c r="B63" s="479" t="s">
        <v>823</v>
      </c>
      <c r="C63" s="478" t="s">
        <v>824</v>
      </c>
      <c r="D63" s="478"/>
      <c r="E63" s="574"/>
      <c r="F63" s="480"/>
      <c r="G63" s="480"/>
      <c r="H63" s="481" t="s">
        <v>54</v>
      </c>
    </row>
    <row r="64" spans="1:8" ht="25.5">
      <c r="A64" s="477" t="s">
        <v>43</v>
      </c>
      <c r="B64" s="479" t="s">
        <v>825</v>
      </c>
      <c r="C64" s="478" t="s">
        <v>826</v>
      </c>
      <c r="D64" s="478"/>
      <c r="E64" s="574"/>
      <c r="F64" s="480"/>
      <c r="G64" s="480"/>
      <c r="H64" s="481" t="s">
        <v>54</v>
      </c>
    </row>
    <row r="65" spans="1:8" ht="25.5">
      <c r="A65" s="477" t="s">
        <v>42</v>
      </c>
      <c r="B65" s="479" t="s">
        <v>918</v>
      </c>
      <c r="C65" s="478">
        <v>360</v>
      </c>
      <c r="D65" s="478"/>
      <c r="E65" s="574"/>
      <c r="F65" s="480"/>
      <c r="G65" s="480"/>
      <c r="H65" s="481"/>
    </row>
    <row r="66" spans="1:8" ht="13.5" customHeight="1">
      <c r="A66" s="501" t="s">
        <v>827</v>
      </c>
      <c r="B66" s="499" t="s">
        <v>828</v>
      </c>
      <c r="C66" s="489" t="s">
        <v>829</v>
      </c>
      <c r="D66" s="489"/>
      <c r="E66" s="490">
        <f>E68+E69+E70+E71+E72</f>
        <v>0</v>
      </c>
      <c r="F66" s="490">
        <f t="shared" ref="F66:G66" si="11">F68+F69+F70+F71+F72</f>
        <v>0</v>
      </c>
      <c r="G66" s="490">
        <f t="shared" si="11"/>
        <v>0</v>
      </c>
      <c r="H66" s="491" t="s">
        <v>54</v>
      </c>
    </row>
    <row r="67" spans="1:8">
      <c r="A67" s="477" t="s">
        <v>4</v>
      </c>
      <c r="B67" s="479"/>
      <c r="C67" s="478"/>
      <c r="D67" s="478"/>
      <c r="E67" s="480"/>
      <c r="F67" s="480"/>
      <c r="G67" s="480"/>
      <c r="H67" s="481" t="s">
        <v>54</v>
      </c>
    </row>
    <row r="68" spans="1:8">
      <c r="A68" s="477" t="s">
        <v>16</v>
      </c>
      <c r="B68" s="479" t="s">
        <v>830</v>
      </c>
      <c r="C68" s="478" t="s">
        <v>831</v>
      </c>
      <c r="D68" s="478"/>
      <c r="E68" s="574"/>
      <c r="F68" s="480"/>
      <c r="G68" s="480"/>
      <c r="H68" s="481"/>
    </row>
    <row r="69" spans="1:8">
      <c r="A69" s="477" t="s">
        <v>17</v>
      </c>
      <c r="B69" s="479" t="s">
        <v>832</v>
      </c>
      <c r="C69" s="478" t="s">
        <v>831</v>
      </c>
      <c r="D69" s="478"/>
      <c r="E69" s="574"/>
      <c r="F69" s="480"/>
      <c r="G69" s="480"/>
      <c r="H69" s="481"/>
    </row>
    <row r="70" spans="1:8">
      <c r="A70" s="477" t="s">
        <v>18</v>
      </c>
      <c r="B70" s="479" t="s">
        <v>835</v>
      </c>
      <c r="C70" s="478" t="s">
        <v>833</v>
      </c>
      <c r="D70" s="478"/>
      <c r="E70" s="574"/>
      <c r="F70" s="480"/>
      <c r="G70" s="480"/>
      <c r="H70" s="481"/>
    </row>
    <row r="71" spans="1:8" ht="25.5">
      <c r="A71" s="477" t="s">
        <v>896</v>
      </c>
      <c r="B71" s="479" t="s">
        <v>915</v>
      </c>
      <c r="C71" s="478" t="s">
        <v>833</v>
      </c>
      <c r="D71" s="478"/>
      <c r="E71" s="574"/>
      <c r="F71" s="480"/>
      <c r="G71" s="480"/>
      <c r="H71" s="481" t="s">
        <v>54</v>
      </c>
    </row>
    <row r="72" spans="1:8" ht="13.5" customHeight="1">
      <c r="A72" s="477" t="s">
        <v>834</v>
      </c>
      <c r="B72" s="479" t="s">
        <v>916</v>
      </c>
      <c r="C72" s="478" t="s">
        <v>836</v>
      </c>
      <c r="D72" s="478"/>
      <c r="E72" s="574"/>
      <c r="F72" s="480"/>
      <c r="G72" s="480"/>
      <c r="H72" s="481" t="s">
        <v>54</v>
      </c>
    </row>
    <row r="73" spans="1:8" ht="13.5" customHeight="1">
      <c r="A73" s="501" t="s">
        <v>837</v>
      </c>
      <c r="B73" s="499" t="s">
        <v>838</v>
      </c>
      <c r="C73" s="489" t="s">
        <v>54</v>
      </c>
      <c r="D73" s="489"/>
      <c r="E73" s="490">
        <f>E75+E76+E77</f>
        <v>0</v>
      </c>
      <c r="F73" s="490">
        <f t="shared" ref="F73:G73" si="12">F75+F76+F77</f>
        <v>0</v>
      </c>
      <c r="G73" s="490">
        <f t="shared" si="12"/>
        <v>0</v>
      </c>
      <c r="H73" s="491" t="s">
        <v>54</v>
      </c>
    </row>
    <row r="74" spans="1:8">
      <c r="A74" s="477" t="s">
        <v>4</v>
      </c>
      <c r="B74" s="479"/>
      <c r="C74" s="478"/>
      <c r="D74" s="478"/>
      <c r="E74" s="480"/>
      <c r="F74" s="480"/>
      <c r="G74" s="480"/>
      <c r="H74" s="481" t="s">
        <v>54</v>
      </c>
    </row>
    <row r="75" spans="1:8">
      <c r="A75" s="477" t="s">
        <v>49</v>
      </c>
      <c r="B75" s="479" t="s">
        <v>839</v>
      </c>
      <c r="C75" s="478" t="s">
        <v>840</v>
      </c>
      <c r="D75" s="478"/>
      <c r="E75" s="480"/>
      <c r="F75" s="480"/>
      <c r="G75" s="480"/>
      <c r="H75" s="481"/>
    </row>
    <row r="76" spans="1:8" ht="13.5" customHeight="1">
      <c r="A76" s="477" t="s">
        <v>48</v>
      </c>
      <c r="B76" s="479" t="s">
        <v>841</v>
      </c>
      <c r="C76" s="478" t="s">
        <v>842</v>
      </c>
      <c r="D76" s="478"/>
      <c r="E76" s="480"/>
      <c r="F76" s="480"/>
      <c r="G76" s="480"/>
      <c r="H76" s="481" t="s">
        <v>54</v>
      </c>
    </row>
    <row r="77" spans="1:8" ht="25.5">
      <c r="A77" s="477" t="s">
        <v>52</v>
      </c>
      <c r="B77" s="479" t="s">
        <v>843</v>
      </c>
      <c r="C77" s="478" t="s">
        <v>844</v>
      </c>
      <c r="D77" s="478"/>
      <c r="E77" s="480"/>
      <c r="F77" s="480"/>
      <c r="G77" s="480"/>
      <c r="H77" s="481" t="s">
        <v>54</v>
      </c>
    </row>
    <row r="78" spans="1:8" ht="13.5" customHeight="1">
      <c r="A78" s="501" t="s">
        <v>845</v>
      </c>
      <c r="B78" s="499" t="s">
        <v>846</v>
      </c>
      <c r="C78" s="489" t="s">
        <v>54</v>
      </c>
      <c r="D78" s="489"/>
      <c r="E78" s="490">
        <f>E79</f>
        <v>0</v>
      </c>
      <c r="F78" s="490">
        <f t="shared" ref="F78:G78" si="13">F79</f>
        <v>0</v>
      </c>
      <c r="G78" s="490">
        <f t="shared" si="13"/>
        <v>0</v>
      </c>
      <c r="H78" s="491" t="s">
        <v>54</v>
      </c>
    </row>
    <row r="79" spans="1:8" ht="38.25">
      <c r="A79" s="477" t="s">
        <v>51</v>
      </c>
      <c r="B79" s="479" t="s">
        <v>847</v>
      </c>
      <c r="C79" s="478" t="s">
        <v>848</v>
      </c>
      <c r="D79" s="478"/>
      <c r="E79" s="574"/>
      <c r="F79" s="480"/>
      <c r="G79" s="480"/>
      <c r="H79" s="481" t="s">
        <v>54</v>
      </c>
    </row>
    <row r="80" spans="1:8" ht="13.5" customHeight="1">
      <c r="A80" s="501" t="s">
        <v>5</v>
      </c>
      <c r="B80" s="499" t="s">
        <v>849</v>
      </c>
      <c r="C80" s="489" t="s">
        <v>54</v>
      </c>
      <c r="D80" s="489"/>
      <c r="E80" s="490">
        <f>E82+E83+E84+E85+E128+E129</f>
        <v>1149577.25</v>
      </c>
      <c r="F80" s="490">
        <f>F82+F83+F84+F85+F128+F129</f>
        <v>0</v>
      </c>
      <c r="G80" s="490">
        <f>G82+G83+G84+G85+G128+G129</f>
        <v>0</v>
      </c>
      <c r="H80" s="491"/>
    </row>
    <row r="81" spans="1:8">
      <c r="A81" s="477" t="s">
        <v>3</v>
      </c>
      <c r="B81" s="479"/>
      <c r="C81" s="478"/>
      <c r="D81" s="478"/>
      <c r="E81" s="480"/>
      <c r="F81" s="480"/>
      <c r="G81" s="480"/>
      <c r="H81" s="481"/>
    </row>
    <row r="82" spans="1:8">
      <c r="A82" s="477" t="s">
        <v>852</v>
      </c>
      <c r="B82" s="479" t="s">
        <v>850</v>
      </c>
      <c r="C82" s="478" t="s">
        <v>851</v>
      </c>
      <c r="D82" s="478"/>
      <c r="E82" s="480"/>
      <c r="F82" s="480"/>
      <c r="G82" s="480"/>
      <c r="H82" s="481"/>
    </row>
    <row r="83" spans="1:8" ht="25.5">
      <c r="A83" s="477" t="s">
        <v>897</v>
      </c>
      <c r="B83" s="479" t="s">
        <v>853</v>
      </c>
      <c r="C83" s="478" t="s">
        <v>854</v>
      </c>
      <c r="D83" s="478"/>
      <c r="E83" s="480"/>
      <c r="F83" s="480"/>
      <c r="G83" s="480"/>
      <c r="H83" s="481"/>
    </row>
    <row r="84" spans="1:8" ht="25.5">
      <c r="A84" s="477" t="s">
        <v>898</v>
      </c>
      <c r="B84" s="479" t="s">
        <v>855</v>
      </c>
      <c r="C84" s="478" t="s">
        <v>856</v>
      </c>
      <c r="D84" s="478"/>
      <c r="E84" s="480"/>
      <c r="F84" s="480"/>
      <c r="G84" s="480"/>
      <c r="H84" s="481"/>
    </row>
    <row r="85" spans="1:8" ht="13.5" customHeight="1">
      <c r="A85" s="502" t="s">
        <v>857</v>
      </c>
      <c r="B85" s="503" t="s">
        <v>858</v>
      </c>
      <c r="C85" s="504" t="s">
        <v>859</v>
      </c>
      <c r="D85" s="504"/>
      <c r="E85" s="505">
        <f>E87+E92+E93+E102+E106+E111+E118+E119+E127</f>
        <v>1149577.25</v>
      </c>
      <c r="F85" s="505">
        <f>F87+F92+F93+F102+F106+F111+F118+F119+F127</f>
        <v>0</v>
      </c>
      <c r="G85" s="505">
        <f>G87+G92+G93+G102+G106+G111+G118+G119+G127</f>
        <v>0</v>
      </c>
      <c r="H85" s="506"/>
    </row>
    <row r="86" spans="1:8">
      <c r="A86" s="477" t="s">
        <v>4</v>
      </c>
      <c r="B86" s="479"/>
      <c r="C86" s="478"/>
      <c r="D86" s="478"/>
      <c r="E86" s="480"/>
      <c r="F86" s="480"/>
      <c r="G86" s="480"/>
      <c r="H86" s="481"/>
    </row>
    <row r="87" spans="1:8">
      <c r="A87" s="512" t="s">
        <v>19</v>
      </c>
      <c r="B87" s="513" t="s">
        <v>903</v>
      </c>
      <c r="C87" s="514">
        <v>244</v>
      </c>
      <c r="D87" s="514" t="s">
        <v>90</v>
      </c>
      <c r="E87" s="515">
        <f>SUM(E89:E91)</f>
        <v>0</v>
      </c>
      <c r="F87" s="515">
        <f t="shared" ref="F87:G87" si="14">SUM(F89:F91)</f>
        <v>0</v>
      </c>
      <c r="G87" s="515">
        <f t="shared" si="14"/>
        <v>0</v>
      </c>
      <c r="H87" s="516"/>
    </row>
    <row r="88" spans="1:8">
      <c r="A88" s="477" t="s">
        <v>4</v>
      </c>
      <c r="B88" s="479"/>
      <c r="C88" s="478"/>
      <c r="D88" s="478"/>
      <c r="E88" s="480"/>
      <c r="F88" s="480"/>
      <c r="G88" s="480"/>
      <c r="H88" s="481"/>
    </row>
    <row r="89" spans="1:8" ht="25.5">
      <c r="A89" s="477" t="s">
        <v>22</v>
      </c>
      <c r="B89" s="479"/>
      <c r="C89" s="478">
        <v>244</v>
      </c>
      <c r="D89" s="478"/>
      <c r="E89" s="574"/>
      <c r="F89" s="480"/>
      <c r="G89" s="480"/>
      <c r="H89" s="481"/>
    </row>
    <row r="90" spans="1:8" ht="25.5">
      <c r="A90" s="477" t="s">
        <v>45</v>
      </c>
      <c r="B90" s="479"/>
      <c r="C90" s="478">
        <v>244</v>
      </c>
      <c r="D90" s="478"/>
      <c r="E90" s="574"/>
      <c r="F90" s="480"/>
      <c r="G90" s="480"/>
      <c r="H90" s="481"/>
    </row>
    <row r="91" spans="1:8">
      <c r="A91" s="477" t="s">
        <v>23</v>
      </c>
      <c r="B91" s="479"/>
      <c r="C91" s="478">
        <v>244</v>
      </c>
      <c r="D91" s="478"/>
      <c r="E91" s="574"/>
      <c r="F91" s="480"/>
      <c r="G91" s="480"/>
      <c r="H91" s="481"/>
    </row>
    <row r="92" spans="1:8">
      <c r="A92" s="512" t="s">
        <v>20</v>
      </c>
      <c r="B92" s="513" t="s">
        <v>904</v>
      </c>
      <c r="C92" s="514">
        <v>244</v>
      </c>
      <c r="D92" s="514" t="s">
        <v>91</v>
      </c>
      <c r="E92" s="574"/>
      <c r="F92" s="515"/>
      <c r="G92" s="515"/>
      <c r="H92" s="516"/>
    </row>
    <row r="93" spans="1:8">
      <c r="A93" s="512" t="s">
        <v>1004</v>
      </c>
      <c r="B93" s="513" t="s">
        <v>905</v>
      </c>
      <c r="C93" s="514">
        <v>244</v>
      </c>
      <c r="D93" s="514" t="s">
        <v>921</v>
      </c>
      <c r="E93" s="624">
        <f>E94+E98</f>
        <v>0</v>
      </c>
      <c r="F93" s="624">
        <f t="shared" ref="F93:H93" si="15">F94+F98</f>
        <v>0</v>
      </c>
      <c r="G93" s="624">
        <f t="shared" si="15"/>
        <v>0</v>
      </c>
      <c r="H93" s="624">
        <f t="shared" si="15"/>
        <v>0</v>
      </c>
    </row>
    <row r="94" spans="1:8">
      <c r="A94" s="597" t="s">
        <v>21</v>
      </c>
      <c r="B94" s="598" t="s">
        <v>1005</v>
      </c>
      <c r="C94" s="599">
        <v>244</v>
      </c>
      <c r="D94" s="599" t="s">
        <v>921</v>
      </c>
      <c r="E94" s="624">
        <f>E95+E96+E97</f>
        <v>0</v>
      </c>
      <c r="F94" s="624">
        <f t="shared" ref="F94:H94" si="16">F95+F96+F97</f>
        <v>0</v>
      </c>
      <c r="G94" s="624">
        <f t="shared" si="16"/>
        <v>0</v>
      </c>
      <c r="H94" s="624">
        <f t="shared" si="16"/>
        <v>0</v>
      </c>
    </row>
    <row r="95" spans="1:8">
      <c r="A95" s="555" t="s">
        <v>73</v>
      </c>
      <c r="B95" s="551"/>
      <c r="C95" s="552">
        <v>244</v>
      </c>
      <c r="D95" s="552" t="s">
        <v>76</v>
      </c>
      <c r="E95" s="574"/>
      <c r="F95" s="622"/>
      <c r="G95" s="622"/>
      <c r="H95" s="623"/>
    </row>
    <row r="96" spans="1:8" ht="25.5">
      <c r="A96" s="555" t="s">
        <v>25</v>
      </c>
      <c r="B96" s="551"/>
      <c r="C96" s="552">
        <v>244</v>
      </c>
      <c r="D96" s="552"/>
      <c r="E96" s="574"/>
      <c r="F96" s="622"/>
      <c r="G96" s="622"/>
      <c r="H96" s="623"/>
    </row>
    <row r="97" spans="1:8">
      <c r="A97" s="555" t="s">
        <v>26</v>
      </c>
      <c r="B97" s="551"/>
      <c r="C97" s="552">
        <v>244</v>
      </c>
      <c r="D97" s="552" t="s">
        <v>77</v>
      </c>
      <c r="E97" s="574"/>
      <c r="F97" s="622"/>
      <c r="G97" s="622"/>
      <c r="H97" s="623"/>
    </row>
    <row r="98" spans="1:8">
      <c r="A98" s="597" t="s">
        <v>1001</v>
      </c>
      <c r="B98" s="598" t="s">
        <v>1006</v>
      </c>
      <c r="C98" s="599" t="s">
        <v>1000</v>
      </c>
      <c r="D98" s="599" t="s">
        <v>921</v>
      </c>
      <c r="E98" s="624">
        <f>E99+E100+E101</f>
        <v>0</v>
      </c>
      <c r="F98" s="624">
        <f t="shared" ref="F98:H98" si="17">F99+F100+F101</f>
        <v>0</v>
      </c>
      <c r="G98" s="624">
        <f t="shared" si="17"/>
        <v>0</v>
      </c>
      <c r="H98" s="624">
        <f t="shared" si="17"/>
        <v>0</v>
      </c>
    </row>
    <row r="99" spans="1:8">
      <c r="A99" s="555" t="s">
        <v>71</v>
      </c>
      <c r="B99" s="551"/>
      <c r="C99" s="621" t="s">
        <v>1000</v>
      </c>
      <c r="D99" s="552" t="s">
        <v>74</v>
      </c>
      <c r="E99" s="574"/>
      <c r="F99" s="622"/>
      <c r="G99" s="622"/>
      <c r="H99" s="623"/>
    </row>
    <row r="100" spans="1:8">
      <c r="A100" s="555" t="s">
        <v>72</v>
      </c>
      <c r="B100" s="551"/>
      <c r="C100" s="621" t="s">
        <v>1000</v>
      </c>
      <c r="D100" s="552" t="s">
        <v>75</v>
      </c>
      <c r="E100" s="574"/>
      <c r="F100" s="622"/>
      <c r="G100" s="622"/>
      <c r="H100" s="623"/>
    </row>
    <row r="101" spans="1:8">
      <c r="A101" s="555" t="s">
        <v>24</v>
      </c>
      <c r="B101" s="551"/>
      <c r="C101" s="621" t="s">
        <v>1000</v>
      </c>
      <c r="D101" s="552"/>
      <c r="E101" s="574"/>
      <c r="F101" s="622"/>
      <c r="G101" s="622"/>
      <c r="H101" s="623"/>
    </row>
    <row r="102" spans="1:8">
      <c r="A102" s="512" t="s">
        <v>27</v>
      </c>
      <c r="B102" s="513" t="s">
        <v>906</v>
      </c>
      <c r="C102" s="514">
        <v>244</v>
      </c>
      <c r="D102" s="514" t="s">
        <v>920</v>
      </c>
      <c r="E102" s="515">
        <f>E104+E105</f>
        <v>0</v>
      </c>
      <c r="F102" s="515">
        <f t="shared" ref="F102:G102" si="18">F104+F105</f>
        <v>0</v>
      </c>
      <c r="G102" s="515">
        <f t="shared" si="18"/>
        <v>0</v>
      </c>
      <c r="H102" s="516"/>
    </row>
    <row r="103" spans="1:8">
      <c r="A103" s="477" t="s">
        <v>3</v>
      </c>
      <c r="B103" s="479"/>
      <c r="C103" s="478"/>
      <c r="D103" s="478"/>
      <c r="E103" s="480"/>
      <c r="F103" s="480"/>
      <c r="G103" s="480"/>
      <c r="H103" s="481"/>
    </row>
    <row r="104" spans="1:8">
      <c r="A104" s="477" t="s">
        <v>29</v>
      </c>
      <c r="B104" s="479"/>
      <c r="C104" s="478">
        <v>244</v>
      </c>
      <c r="D104" s="478"/>
      <c r="E104" s="574"/>
      <c r="F104" s="480"/>
      <c r="G104" s="480"/>
      <c r="H104" s="481"/>
    </row>
    <row r="105" spans="1:8">
      <c r="A105" s="477" t="s">
        <v>28</v>
      </c>
      <c r="B105" s="479"/>
      <c r="C105" s="478">
        <v>244</v>
      </c>
      <c r="D105" s="478"/>
      <c r="E105" s="574"/>
      <c r="F105" s="480"/>
      <c r="G105" s="480"/>
      <c r="H105" s="481"/>
    </row>
    <row r="106" spans="1:8">
      <c r="A106" s="512" t="s">
        <v>30</v>
      </c>
      <c r="B106" s="513" t="s">
        <v>907</v>
      </c>
      <c r="C106" s="514">
        <v>244</v>
      </c>
      <c r="D106" s="514" t="s">
        <v>922</v>
      </c>
      <c r="E106" s="515">
        <f>E108+E109+E110</f>
        <v>0</v>
      </c>
      <c r="F106" s="515">
        <f t="shared" ref="F106:G106" si="19">F108+F109+F110</f>
        <v>0</v>
      </c>
      <c r="G106" s="515">
        <f t="shared" si="19"/>
        <v>0</v>
      </c>
      <c r="H106" s="516"/>
    </row>
    <row r="107" spans="1:8">
      <c r="A107" s="477" t="s">
        <v>3</v>
      </c>
      <c r="B107" s="479"/>
      <c r="C107" s="478"/>
      <c r="D107" s="478"/>
      <c r="E107" s="480"/>
      <c r="F107" s="480"/>
      <c r="G107" s="480"/>
      <c r="H107" s="481"/>
    </row>
    <row r="108" spans="1:8">
      <c r="A108" s="477" t="s">
        <v>46</v>
      </c>
      <c r="B108" s="479"/>
      <c r="C108" s="478">
        <v>244</v>
      </c>
      <c r="D108" s="478"/>
      <c r="E108" s="574"/>
      <c r="F108" s="480"/>
      <c r="G108" s="480"/>
      <c r="H108" s="481"/>
    </row>
    <row r="109" spans="1:8" ht="25.5">
      <c r="A109" s="477" t="s">
        <v>31</v>
      </c>
      <c r="B109" s="479"/>
      <c r="C109" s="478">
        <v>244</v>
      </c>
      <c r="D109" s="478"/>
      <c r="E109" s="574"/>
      <c r="F109" s="480"/>
      <c r="G109" s="480"/>
      <c r="H109" s="481"/>
    </row>
    <row r="110" spans="1:8">
      <c r="A110" s="477" t="s">
        <v>32</v>
      </c>
      <c r="B110" s="479"/>
      <c r="C110" s="478">
        <v>244</v>
      </c>
      <c r="D110" s="478"/>
      <c r="E110" s="574"/>
      <c r="F110" s="480"/>
      <c r="G110" s="480"/>
      <c r="H110" s="481"/>
    </row>
    <row r="111" spans="1:8" ht="25.5">
      <c r="A111" s="512" t="s">
        <v>33</v>
      </c>
      <c r="B111" s="513" t="s">
        <v>908</v>
      </c>
      <c r="C111" s="514">
        <v>244</v>
      </c>
      <c r="D111" s="517" t="s">
        <v>925</v>
      </c>
      <c r="E111" s="515">
        <f>SUM(E113:E117)</f>
        <v>300000</v>
      </c>
      <c r="F111" s="515">
        <f t="shared" ref="F111:G111" si="20">SUM(F113:F117)</f>
        <v>0</v>
      </c>
      <c r="G111" s="515">
        <f t="shared" si="20"/>
        <v>0</v>
      </c>
      <c r="H111" s="516"/>
    </row>
    <row r="112" spans="1:8">
      <c r="A112" s="477" t="s">
        <v>3</v>
      </c>
      <c r="B112" s="479"/>
      <c r="C112" s="478"/>
      <c r="D112" s="478"/>
      <c r="E112" s="480"/>
      <c r="F112" s="480"/>
      <c r="G112" s="480"/>
      <c r="H112" s="481"/>
    </row>
    <row r="113" spans="1:8" ht="25.5">
      <c r="A113" s="477" t="s">
        <v>34</v>
      </c>
      <c r="B113" s="479"/>
      <c r="C113" s="478">
        <v>244</v>
      </c>
      <c r="D113" s="478" t="s">
        <v>924</v>
      </c>
      <c r="E113" s="574"/>
      <c r="F113" s="480"/>
      <c r="G113" s="480"/>
      <c r="H113" s="481"/>
    </row>
    <row r="114" spans="1:8" ht="25.5">
      <c r="A114" s="477" t="s">
        <v>35</v>
      </c>
      <c r="B114" s="479"/>
      <c r="C114" s="478">
        <v>244</v>
      </c>
      <c r="D114" s="478" t="s">
        <v>923</v>
      </c>
      <c r="E114" s="574"/>
      <c r="F114" s="480"/>
      <c r="G114" s="480"/>
      <c r="H114" s="481"/>
    </row>
    <row r="115" spans="1:8">
      <c r="A115" s="477" t="s">
        <v>36</v>
      </c>
      <c r="B115" s="479"/>
      <c r="C115" s="478">
        <v>244</v>
      </c>
      <c r="D115" s="478" t="s">
        <v>924</v>
      </c>
      <c r="E115" s="574"/>
      <c r="F115" s="480"/>
      <c r="G115" s="480"/>
      <c r="H115" s="481"/>
    </row>
    <row r="116" spans="1:8" ht="25.5">
      <c r="A116" s="477" t="s">
        <v>59</v>
      </c>
      <c r="B116" s="479"/>
      <c r="C116" s="478">
        <v>244</v>
      </c>
      <c r="D116" s="478" t="s">
        <v>924</v>
      </c>
      <c r="E116" s="574"/>
      <c r="F116" s="480"/>
      <c r="G116" s="480"/>
      <c r="H116" s="481"/>
    </row>
    <row r="117" spans="1:8">
      <c r="A117" s="477" t="s">
        <v>37</v>
      </c>
      <c r="B117" s="479"/>
      <c r="C117" s="478">
        <v>244</v>
      </c>
      <c r="D117" s="478" t="s">
        <v>924</v>
      </c>
      <c r="E117" s="574">
        <v>300000</v>
      </c>
      <c r="F117" s="480"/>
      <c r="G117" s="480"/>
      <c r="H117" s="481"/>
    </row>
    <row r="118" spans="1:8" ht="25.5">
      <c r="A118" s="512" t="s">
        <v>58</v>
      </c>
      <c r="B118" s="513" t="s">
        <v>909</v>
      </c>
      <c r="C118" s="514">
        <v>244</v>
      </c>
      <c r="D118" s="514" t="s">
        <v>93</v>
      </c>
      <c r="E118" s="574">
        <v>300000</v>
      </c>
      <c r="F118" s="515"/>
      <c r="G118" s="515"/>
      <c r="H118" s="516"/>
    </row>
    <row r="119" spans="1:8">
      <c r="A119" s="512" t="s">
        <v>38</v>
      </c>
      <c r="B119" s="513" t="s">
        <v>910</v>
      </c>
      <c r="C119" s="514">
        <v>244</v>
      </c>
      <c r="D119" s="514" t="s">
        <v>822</v>
      </c>
      <c r="E119" s="515">
        <f>SUM(E120:E126)</f>
        <v>549577.25</v>
      </c>
      <c r="F119" s="515">
        <f t="shared" ref="F119:G119" si="21">SUM(F120:F126)</f>
        <v>0</v>
      </c>
      <c r="G119" s="515">
        <f t="shared" si="21"/>
        <v>0</v>
      </c>
      <c r="H119" s="516"/>
    </row>
    <row r="120" spans="1:8">
      <c r="A120" s="477" t="s">
        <v>68</v>
      </c>
      <c r="B120" s="479"/>
      <c r="C120" s="478">
        <v>244</v>
      </c>
      <c r="D120" s="478">
        <v>341</v>
      </c>
      <c r="E120" s="574">
        <v>249577.25</v>
      </c>
      <c r="F120" s="480"/>
      <c r="G120" s="480"/>
      <c r="H120" s="481"/>
    </row>
    <row r="121" spans="1:8">
      <c r="A121" s="477" t="s">
        <v>69</v>
      </c>
      <c r="B121" s="479"/>
      <c r="C121" s="478">
        <v>244</v>
      </c>
      <c r="D121" s="478">
        <v>342</v>
      </c>
      <c r="E121" s="574"/>
      <c r="F121" s="480"/>
      <c r="G121" s="480"/>
      <c r="H121" s="481"/>
    </row>
    <row r="122" spans="1:8">
      <c r="A122" s="477" t="s">
        <v>70</v>
      </c>
      <c r="B122" s="479"/>
      <c r="C122" s="478">
        <v>244</v>
      </c>
      <c r="D122" s="478">
        <v>343</v>
      </c>
      <c r="E122" s="574"/>
      <c r="F122" s="480"/>
      <c r="G122" s="480"/>
      <c r="H122" s="481"/>
    </row>
    <row r="123" spans="1:8">
      <c r="A123" s="477" t="s">
        <v>750</v>
      </c>
      <c r="B123" s="479"/>
      <c r="C123" s="478">
        <v>244</v>
      </c>
      <c r="D123" s="478">
        <v>344</v>
      </c>
      <c r="E123" s="574"/>
      <c r="F123" s="480"/>
      <c r="G123" s="480"/>
      <c r="H123" s="481"/>
    </row>
    <row r="124" spans="1:8">
      <c r="A124" s="477" t="s">
        <v>751</v>
      </c>
      <c r="B124" s="479"/>
      <c r="C124" s="478">
        <v>244</v>
      </c>
      <c r="D124" s="478">
        <v>345</v>
      </c>
      <c r="E124" s="574"/>
      <c r="F124" s="480"/>
      <c r="G124" s="480"/>
      <c r="H124" s="481"/>
    </row>
    <row r="125" spans="1:8">
      <c r="A125" s="477" t="s">
        <v>752</v>
      </c>
      <c r="B125" s="479"/>
      <c r="C125" s="478">
        <v>244</v>
      </c>
      <c r="D125" s="478">
        <v>346</v>
      </c>
      <c r="E125" s="574">
        <v>300000</v>
      </c>
      <c r="F125" s="480"/>
      <c r="G125" s="480"/>
      <c r="H125" s="481"/>
    </row>
    <row r="126" spans="1:8" ht="25.5">
      <c r="A126" s="477" t="s">
        <v>753</v>
      </c>
      <c r="B126" s="479"/>
      <c r="C126" s="478">
        <v>244</v>
      </c>
      <c r="D126" s="478">
        <v>349</v>
      </c>
      <c r="E126" s="574"/>
      <c r="F126" s="480"/>
      <c r="G126" s="480"/>
      <c r="H126" s="481"/>
    </row>
    <row r="127" spans="1:8">
      <c r="A127" s="512" t="s">
        <v>39</v>
      </c>
      <c r="B127" s="513" t="s">
        <v>911</v>
      </c>
      <c r="C127" s="514">
        <v>244</v>
      </c>
      <c r="D127" s="514"/>
      <c r="E127" s="574"/>
      <c r="F127" s="515"/>
      <c r="G127" s="515"/>
      <c r="H127" s="516"/>
    </row>
    <row r="128" spans="1:8">
      <c r="A128" s="512" t="s">
        <v>40</v>
      </c>
      <c r="B128" s="513" t="s">
        <v>860</v>
      </c>
      <c r="C128" s="514">
        <v>244</v>
      </c>
      <c r="D128" s="514"/>
      <c r="E128" s="574"/>
      <c r="F128" s="515"/>
      <c r="G128" s="515"/>
      <c r="H128" s="516"/>
    </row>
    <row r="129" spans="1:8" ht="26.25" customHeight="1">
      <c r="A129" s="502" t="s">
        <v>899</v>
      </c>
      <c r="B129" s="503" t="s">
        <v>912</v>
      </c>
      <c r="C129" s="504" t="s">
        <v>861</v>
      </c>
      <c r="D129" s="504"/>
      <c r="E129" s="505">
        <f>E131+E132</f>
        <v>0</v>
      </c>
      <c r="F129" s="505">
        <f t="shared" ref="F129:G129" si="22">F131+F132</f>
        <v>0</v>
      </c>
      <c r="G129" s="505">
        <f t="shared" si="22"/>
        <v>0</v>
      </c>
      <c r="H129" s="506"/>
    </row>
    <row r="130" spans="1:8">
      <c r="A130" s="477" t="s">
        <v>3</v>
      </c>
      <c r="B130" s="479"/>
      <c r="C130" s="478"/>
      <c r="D130" s="478"/>
      <c r="E130" s="480"/>
      <c r="F130" s="480"/>
      <c r="G130" s="480"/>
      <c r="H130" s="481"/>
    </row>
    <row r="131" spans="1:8" ht="25.5">
      <c r="A131" s="477" t="s">
        <v>900</v>
      </c>
      <c r="B131" s="479" t="s">
        <v>913</v>
      </c>
      <c r="C131" s="478" t="s">
        <v>862</v>
      </c>
      <c r="D131" s="478"/>
      <c r="E131" s="480"/>
      <c r="F131" s="480"/>
      <c r="G131" s="480"/>
      <c r="H131" s="481"/>
    </row>
    <row r="132" spans="1:8" ht="25.5">
      <c r="A132" s="477" t="s">
        <v>50</v>
      </c>
      <c r="B132" s="479" t="s">
        <v>914</v>
      </c>
      <c r="C132" s="478" t="s">
        <v>863</v>
      </c>
      <c r="D132" s="478"/>
      <c r="E132" s="480"/>
      <c r="F132" s="480"/>
      <c r="G132" s="480"/>
      <c r="H132" s="481"/>
    </row>
    <row r="133" spans="1:8" ht="13.5" customHeight="1">
      <c r="A133" s="500" t="s">
        <v>901</v>
      </c>
      <c r="B133" s="493" t="s">
        <v>864</v>
      </c>
      <c r="C133" s="494" t="s">
        <v>85</v>
      </c>
      <c r="D133" s="495"/>
      <c r="E133" s="496">
        <f>E135+E136+E137</f>
        <v>0</v>
      </c>
      <c r="F133" s="496">
        <f t="shared" ref="F133:G133" si="23">F135+F136+F137</f>
        <v>0</v>
      </c>
      <c r="G133" s="496">
        <f t="shared" si="23"/>
        <v>0</v>
      </c>
      <c r="H133" s="497" t="s">
        <v>54</v>
      </c>
    </row>
    <row r="134" spans="1:8">
      <c r="A134" s="477" t="s">
        <v>3</v>
      </c>
      <c r="B134" s="479"/>
      <c r="C134" s="478"/>
      <c r="D134" s="478"/>
      <c r="E134" s="480"/>
      <c r="F134" s="480"/>
      <c r="G134" s="480"/>
      <c r="H134" s="481" t="s">
        <v>54</v>
      </c>
    </row>
    <row r="135" spans="1:8">
      <c r="A135" s="477" t="s">
        <v>879</v>
      </c>
      <c r="B135" s="479" t="s">
        <v>865</v>
      </c>
      <c r="C135" s="478"/>
      <c r="D135" s="478"/>
      <c r="E135" s="480"/>
      <c r="F135" s="480"/>
      <c r="G135" s="480"/>
      <c r="H135" s="481"/>
    </row>
    <row r="136" spans="1:8" ht="13.5" customHeight="1">
      <c r="A136" s="477" t="s">
        <v>880</v>
      </c>
      <c r="B136" s="479" t="s">
        <v>866</v>
      </c>
      <c r="C136" s="478"/>
      <c r="D136" s="478"/>
      <c r="E136" s="480"/>
      <c r="F136" s="480"/>
      <c r="G136" s="480"/>
      <c r="H136" s="481" t="s">
        <v>54</v>
      </c>
    </row>
    <row r="137" spans="1:8" ht="13.5" customHeight="1">
      <c r="A137" s="477" t="s">
        <v>881</v>
      </c>
      <c r="B137" s="479" t="s">
        <v>867</v>
      </c>
      <c r="C137" s="478"/>
      <c r="D137" s="478"/>
      <c r="E137" s="480"/>
      <c r="F137" s="480"/>
      <c r="G137" s="480"/>
      <c r="H137" s="481" t="s">
        <v>54</v>
      </c>
    </row>
    <row r="138" spans="1:8" ht="13.5" customHeight="1">
      <c r="A138" s="500" t="s">
        <v>60</v>
      </c>
      <c r="B138" s="493" t="s">
        <v>868</v>
      </c>
      <c r="C138" s="494" t="s">
        <v>54</v>
      </c>
      <c r="D138" s="495"/>
      <c r="E138" s="496">
        <f>E140+E141</f>
        <v>0</v>
      </c>
      <c r="F138" s="496">
        <f t="shared" ref="F138:G138" si="24">F140+F141</f>
        <v>0</v>
      </c>
      <c r="G138" s="496">
        <f t="shared" si="24"/>
        <v>0</v>
      </c>
      <c r="H138" s="497" t="s">
        <v>54</v>
      </c>
    </row>
    <row r="139" spans="1:8">
      <c r="A139" s="477" t="s">
        <v>4</v>
      </c>
      <c r="B139" s="479"/>
      <c r="C139" s="478"/>
      <c r="D139" s="478"/>
      <c r="E139" s="480"/>
      <c r="F139" s="480"/>
      <c r="G139" s="480"/>
      <c r="H139" s="481" t="s">
        <v>54</v>
      </c>
    </row>
    <row r="140" spans="1:8">
      <c r="A140" s="477" t="s">
        <v>871</v>
      </c>
      <c r="B140" s="479" t="s">
        <v>869</v>
      </c>
      <c r="C140" s="478" t="s">
        <v>870</v>
      </c>
      <c r="D140" s="478"/>
      <c r="E140" s="480"/>
      <c r="F140" s="480"/>
      <c r="G140" s="480"/>
      <c r="H140" s="481"/>
    </row>
    <row r="141" spans="1:8" ht="13.5" customHeight="1" thickBot="1">
      <c r="A141" s="477" t="s">
        <v>886</v>
      </c>
      <c r="B141" s="483" t="s">
        <v>902</v>
      </c>
      <c r="C141" s="484" t="s">
        <v>870</v>
      </c>
      <c r="D141" s="484"/>
      <c r="E141" s="511"/>
      <c r="F141" s="485"/>
      <c r="G141" s="485"/>
      <c r="H141" s="486"/>
    </row>
    <row r="142" spans="1:8" s="464" customFormat="1" ht="11.25" customHeight="1">
      <c r="A142" s="467"/>
    </row>
    <row r="143" spans="1:8" s="465" customFormat="1" ht="11.25" customHeight="1">
      <c r="A143" s="466"/>
      <c r="B143" s="466"/>
      <c r="C143" s="466"/>
      <c r="D143" s="466"/>
      <c r="E143" s="466"/>
      <c r="F143" s="466"/>
      <c r="G143" s="466"/>
      <c r="H143" s="466"/>
    </row>
    <row r="144" spans="1:8" s="465" customFormat="1" ht="11.25" customHeight="1">
      <c r="A144" s="466"/>
      <c r="B144" s="466"/>
      <c r="C144" s="466"/>
      <c r="D144" s="466"/>
      <c r="E144" s="507">
        <f>E7+E8-E9-E10+E11-E40-E138</f>
        <v>0</v>
      </c>
      <c r="F144" s="466"/>
      <c r="G144" s="466"/>
      <c r="H144" s="466"/>
    </row>
  </sheetData>
  <sheetProtection algorithmName="SHA-512" hashValue="cZFJ7Ker3wROEmmaxgKyrG+sHmnkMctpOJ9cq2Tk0U0gOOu6MTJcqGAc0/kqUe4gwzCzpDkzC96tlwHcnwwtDw==" saltValue="Uz2NOUgge2fSeD8+i+V8gg==" spinCount="100000" sheet="1" objects="1" scenarios="1"/>
  <mergeCells count="5">
    <mergeCell ref="A4:A5"/>
    <mergeCell ref="B4:B5"/>
    <mergeCell ref="C4:C5"/>
    <mergeCell ref="D4:D5"/>
    <mergeCell ref="E4:H4"/>
  </mergeCells>
  <pageMargins left="0.39370078740157483" right="0.39370078740157483" top="0.78740157480314965" bottom="0.39370078740157483" header="0.27559055118110237" footer="0.27559055118110237"/>
  <pageSetup paperSize="9" scale="67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143"/>
  <sheetViews>
    <sheetView view="pageBreakPreview" topLeftCell="A85" zoomScale="85" zoomScaleNormal="100" zoomScaleSheetLayoutView="85" workbookViewId="0">
      <selection activeCell="T84" sqref="T84"/>
    </sheetView>
  </sheetViews>
  <sheetFormatPr defaultColWidth="1.42578125" defaultRowHeight="12.75"/>
  <cols>
    <col min="1" max="1" width="61.7109375" style="461" customWidth="1"/>
    <col min="2" max="2" width="8.5703125" style="461" customWidth="1"/>
    <col min="3" max="4" width="9.140625" style="461" customWidth="1"/>
    <col min="5" max="5" width="19.7109375" style="461" bestFit="1" customWidth="1"/>
    <col min="6" max="7" width="11.7109375" style="461" customWidth="1"/>
    <col min="8" max="8" width="10.7109375" style="461" customWidth="1"/>
    <col min="9" max="9" width="14.42578125" style="461" customWidth="1"/>
    <col min="10" max="233" width="1.42578125" style="461"/>
    <col min="234" max="234" width="61.7109375" style="461" customWidth="1"/>
    <col min="235" max="235" width="8.5703125" style="461" customWidth="1"/>
    <col min="236" max="236" width="8" style="461" customWidth="1"/>
    <col min="237" max="237" width="9.140625" style="461" customWidth="1"/>
    <col min="238" max="238" width="7.85546875" style="461" customWidth="1"/>
    <col min="239" max="239" width="10.85546875" style="461" customWidth="1"/>
    <col min="240" max="240" width="9.28515625" style="461" customWidth="1"/>
    <col min="241" max="241" width="10" style="461" customWidth="1"/>
    <col min="242" max="489" width="1.42578125" style="461"/>
    <col min="490" max="490" width="61.7109375" style="461" customWidth="1"/>
    <col min="491" max="491" width="8.5703125" style="461" customWidth="1"/>
    <col min="492" max="492" width="8" style="461" customWidth="1"/>
    <col min="493" max="493" width="9.140625" style="461" customWidth="1"/>
    <col min="494" max="494" width="7.85546875" style="461" customWidth="1"/>
    <col min="495" max="495" width="10.85546875" style="461" customWidth="1"/>
    <col min="496" max="496" width="9.28515625" style="461" customWidth="1"/>
    <col min="497" max="497" width="10" style="461" customWidth="1"/>
    <col min="498" max="745" width="1.42578125" style="461"/>
    <col min="746" max="746" width="61.7109375" style="461" customWidth="1"/>
    <col min="747" max="747" width="8.5703125" style="461" customWidth="1"/>
    <col min="748" max="748" width="8" style="461" customWidth="1"/>
    <col min="749" max="749" width="9.140625" style="461" customWidth="1"/>
    <col min="750" max="750" width="7.85546875" style="461" customWidth="1"/>
    <col min="751" max="751" width="10.85546875" style="461" customWidth="1"/>
    <col min="752" max="752" width="9.28515625" style="461" customWidth="1"/>
    <col min="753" max="753" width="10" style="461" customWidth="1"/>
    <col min="754" max="1001" width="1.42578125" style="461"/>
    <col min="1002" max="1002" width="61.7109375" style="461" customWidth="1"/>
    <col min="1003" max="1003" width="8.5703125" style="461" customWidth="1"/>
    <col min="1004" max="1004" width="8" style="461" customWidth="1"/>
    <col min="1005" max="1005" width="9.140625" style="461" customWidth="1"/>
    <col min="1006" max="1006" width="7.85546875" style="461" customWidth="1"/>
    <col min="1007" max="1007" width="10.85546875" style="461" customWidth="1"/>
    <col min="1008" max="1008" width="9.28515625" style="461" customWidth="1"/>
    <col min="1009" max="1009" width="10" style="461" customWidth="1"/>
    <col min="1010" max="1257" width="1.42578125" style="461"/>
    <col min="1258" max="1258" width="61.7109375" style="461" customWidth="1"/>
    <col min="1259" max="1259" width="8.5703125" style="461" customWidth="1"/>
    <col min="1260" max="1260" width="8" style="461" customWidth="1"/>
    <col min="1261" max="1261" width="9.140625" style="461" customWidth="1"/>
    <col min="1262" max="1262" width="7.85546875" style="461" customWidth="1"/>
    <col min="1263" max="1263" width="10.85546875" style="461" customWidth="1"/>
    <col min="1264" max="1264" width="9.28515625" style="461" customWidth="1"/>
    <col min="1265" max="1265" width="10" style="461" customWidth="1"/>
    <col min="1266" max="1513" width="1.42578125" style="461"/>
    <col min="1514" max="1514" width="61.7109375" style="461" customWidth="1"/>
    <col min="1515" max="1515" width="8.5703125" style="461" customWidth="1"/>
    <col min="1516" max="1516" width="8" style="461" customWidth="1"/>
    <col min="1517" max="1517" width="9.140625" style="461" customWidth="1"/>
    <col min="1518" max="1518" width="7.85546875" style="461" customWidth="1"/>
    <col min="1519" max="1519" width="10.85546875" style="461" customWidth="1"/>
    <col min="1520" max="1520" width="9.28515625" style="461" customWidth="1"/>
    <col min="1521" max="1521" width="10" style="461" customWidth="1"/>
    <col min="1522" max="1769" width="1.42578125" style="461"/>
    <col min="1770" max="1770" width="61.7109375" style="461" customWidth="1"/>
    <col min="1771" max="1771" width="8.5703125" style="461" customWidth="1"/>
    <col min="1772" max="1772" width="8" style="461" customWidth="1"/>
    <col min="1773" max="1773" width="9.140625" style="461" customWidth="1"/>
    <col min="1774" max="1774" width="7.85546875" style="461" customWidth="1"/>
    <col min="1775" max="1775" width="10.85546875" style="461" customWidth="1"/>
    <col min="1776" max="1776" width="9.28515625" style="461" customWidth="1"/>
    <col min="1777" max="1777" width="10" style="461" customWidth="1"/>
    <col min="1778" max="2025" width="1.42578125" style="461"/>
    <col min="2026" max="2026" width="61.7109375" style="461" customWidth="1"/>
    <col min="2027" max="2027" width="8.5703125" style="461" customWidth="1"/>
    <col min="2028" max="2028" width="8" style="461" customWidth="1"/>
    <col min="2029" max="2029" width="9.140625" style="461" customWidth="1"/>
    <col min="2030" max="2030" width="7.85546875" style="461" customWidth="1"/>
    <col min="2031" max="2031" width="10.85546875" style="461" customWidth="1"/>
    <col min="2032" max="2032" width="9.28515625" style="461" customWidth="1"/>
    <col min="2033" max="2033" width="10" style="461" customWidth="1"/>
    <col min="2034" max="2281" width="1.42578125" style="461"/>
    <col min="2282" max="2282" width="61.7109375" style="461" customWidth="1"/>
    <col min="2283" max="2283" width="8.5703125" style="461" customWidth="1"/>
    <col min="2284" max="2284" width="8" style="461" customWidth="1"/>
    <col min="2285" max="2285" width="9.140625" style="461" customWidth="1"/>
    <col min="2286" max="2286" width="7.85546875" style="461" customWidth="1"/>
    <col min="2287" max="2287" width="10.85546875" style="461" customWidth="1"/>
    <col min="2288" max="2288" width="9.28515625" style="461" customWidth="1"/>
    <col min="2289" max="2289" width="10" style="461" customWidth="1"/>
    <col min="2290" max="2537" width="1.42578125" style="461"/>
    <col min="2538" max="2538" width="61.7109375" style="461" customWidth="1"/>
    <col min="2539" max="2539" width="8.5703125" style="461" customWidth="1"/>
    <col min="2540" max="2540" width="8" style="461" customWidth="1"/>
    <col min="2541" max="2541" width="9.140625" style="461" customWidth="1"/>
    <col min="2542" max="2542" width="7.85546875" style="461" customWidth="1"/>
    <col min="2543" max="2543" width="10.85546875" style="461" customWidth="1"/>
    <col min="2544" max="2544" width="9.28515625" style="461" customWidth="1"/>
    <col min="2545" max="2545" width="10" style="461" customWidth="1"/>
    <col min="2546" max="2793" width="1.42578125" style="461"/>
    <col min="2794" max="2794" width="61.7109375" style="461" customWidth="1"/>
    <col min="2795" max="2795" width="8.5703125" style="461" customWidth="1"/>
    <col min="2796" max="2796" width="8" style="461" customWidth="1"/>
    <col min="2797" max="2797" width="9.140625" style="461" customWidth="1"/>
    <col min="2798" max="2798" width="7.85546875" style="461" customWidth="1"/>
    <col min="2799" max="2799" width="10.85546875" style="461" customWidth="1"/>
    <col min="2800" max="2800" width="9.28515625" style="461" customWidth="1"/>
    <col min="2801" max="2801" width="10" style="461" customWidth="1"/>
    <col min="2802" max="3049" width="1.42578125" style="461"/>
    <col min="3050" max="3050" width="61.7109375" style="461" customWidth="1"/>
    <col min="3051" max="3051" width="8.5703125" style="461" customWidth="1"/>
    <col min="3052" max="3052" width="8" style="461" customWidth="1"/>
    <col min="3053" max="3053" width="9.140625" style="461" customWidth="1"/>
    <col min="3054" max="3054" width="7.85546875" style="461" customWidth="1"/>
    <col min="3055" max="3055" width="10.85546875" style="461" customWidth="1"/>
    <col min="3056" max="3056" width="9.28515625" style="461" customWidth="1"/>
    <col min="3057" max="3057" width="10" style="461" customWidth="1"/>
    <col min="3058" max="3305" width="1.42578125" style="461"/>
    <col min="3306" max="3306" width="61.7109375" style="461" customWidth="1"/>
    <col min="3307" max="3307" width="8.5703125" style="461" customWidth="1"/>
    <col min="3308" max="3308" width="8" style="461" customWidth="1"/>
    <col min="3309" max="3309" width="9.140625" style="461" customWidth="1"/>
    <col min="3310" max="3310" width="7.85546875" style="461" customWidth="1"/>
    <col min="3311" max="3311" width="10.85546875" style="461" customWidth="1"/>
    <col min="3312" max="3312" width="9.28515625" style="461" customWidth="1"/>
    <col min="3313" max="3313" width="10" style="461" customWidth="1"/>
    <col min="3314" max="3561" width="1.42578125" style="461"/>
    <col min="3562" max="3562" width="61.7109375" style="461" customWidth="1"/>
    <col min="3563" max="3563" width="8.5703125" style="461" customWidth="1"/>
    <col min="3564" max="3564" width="8" style="461" customWidth="1"/>
    <col min="3565" max="3565" width="9.140625" style="461" customWidth="1"/>
    <col min="3566" max="3566" width="7.85546875" style="461" customWidth="1"/>
    <col min="3567" max="3567" width="10.85546875" style="461" customWidth="1"/>
    <col min="3568" max="3568" width="9.28515625" style="461" customWidth="1"/>
    <col min="3569" max="3569" width="10" style="461" customWidth="1"/>
    <col min="3570" max="3817" width="1.42578125" style="461"/>
    <col min="3818" max="3818" width="61.7109375" style="461" customWidth="1"/>
    <col min="3819" max="3819" width="8.5703125" style="461" customWidth="1"/>
    <col min="3820" max="3820" width="8" style="461" customWidth="1"/>
    <col min="3821" max="3821" width="9.140625" style="461" customWidth="1"/>
    <col min="3822" max="3822" width="7.85546875" style="461" customWidth="1"/>
    <col min="3823" max="3823" width="10.85546875" style="461" customWidth="1"/>
    <col min="3824" max="3824" width="9.28515625" style="461" customWidth="1"/>
    <col min="3825" max="3825" width="10" style="461" customWidth="1"/>
    <col min="3826" max="4073" width="1.42578125" style="461"/>
    <col min="4074" max="4074" width="61.7109375" style="461" customWidth="1"/>
    <col min="4075" max="4075" width="8.5703125" style="461" customWidth="1"/>
    <col min="4076" max="4076" width="8" style="461" customWidth="1"/>
    <col min="4077" max="4077" width="9.140625" style="461" customWidth="1"/>
    <col min="4078" max="4078" width="7.85546875" style="461" customWidth="1"/>
    <col min="4079" max="4079" width="10.85546875" style="461" customWidth="1"/>
    <col min="4080" max="4080" width="9.28515625" style="461" customWidth="1"/>
    <col min="4081" max="4081" width="10" style="461" customWidth="1"/>
    <col min="4082" max="4329" width="1.42578125" style="461"/>
    <col min="4330" max="4330" width="61.7109375" style="461" customWidth="1"/>
    <col min="4331" max="4331" width="8.5703125" style="461" customWidth="1"/>
    <col min="4332" max="4332" width="8" style="461" customWidth="1"/>
    <col min="4333" max="4333" width="9.140625" style="461" customWidth="1"/>
    <col min="4334" max="4334" width="7.85546875" style="461" customWidth="1"/>
    <col min="4335" max="4335" width="10.85546875" style="461" customWidth="1"/>
    <col min="4336" max="4336" width="9.28515625" style="461" customWidth="1"/>
    <col min="4337" max="4337" width="10" style="461" customWidth="1"/>
    <col min="4338" max="4585" width="1.42578125" style="461"/>
    <col min="4586" max="4586" width="61.7109375" style="461" customWidth="1"/>
    <col min="4587" max="4587" width="8.5703125" style="461" customWidth="1"/>
    <col min="4588" max="4588" width="8" style="461" customWidth="1"/>
    <col min="4589" max="4589" width="9.140625" style="461" customWidth="1"/>
    <col min="4590" max="4590" width="7.85546875" style="461" customWidth="1"/>
    <col min="4591" max="4591" width="10.85546875" style="461" customWidth="1"/>
    <col min="4592" max="4592" width="9.28515625" style="461" customWidth="1"/>
    <col min="4593" max="4593" width="10" style="461" customWidth="1"/>
    <col min="4594" max="4841" width="1.42578125" style="461"/>
    <col min="4842" max="4842" width="61.7109375" style="461" customWidth="1"/>
    <col min="4843" max="4843" width="8.5703125" style="461" customWidth="1"/>
    <col min="4844" max="4844" width="8" style="461" customWidth="1"/>
    <col min="4845" max="4845" width="9.140625" style="461" customWidth="1"/>
    <col min="4846" max="4846" width="7.85546875" style="461" customWidth="1"/>
    <col min="4847" max="4847" width="10.85546875" style="461" customWidth="1"/>
    <col min="4848" max="4848" width="9.28515625" style="461" customWidth="1"/>
    <col min="4849" max="4849" width="10" style="461" customWidth="1"/>
    <col min="4850" max="5097" width="1.42578125" style="461"/>
    <col min="5098" max="5098" width="61.7109375" style="461" customWidth="1"/>
    <col min="5099" max="5099" width="8.5703125" style="461" customWidth="1"/>
    <col min="5100" max="5100" width="8" style="461" customWidth="1"/>
    <col min="5101" max="5101" width="9.140625" style="461" customWidth="1"/>
    <col min="5102" max="5102" width="7.85546875" style="461" customWidth="1"/>
    <col min="5103" max="5103" width="10.85546875" style="461" customWidth="1"/>
    <col min="5104" max="5104" width="9.28515625" style="461" customWidth="1"/>
    <col min="5105" max="5105" width="10" style="461" customWidth="1"/>
    <col min="5106" max="5353" width="1.42578125" style="461"/>
    <col min="5354" max="5354" width="61.7109375" style="461" customWidth="1"/>
    <col min="5355" max="5355" width="8.5703125" style="461" customWidth="1"/>
    <col min="5356" max="5356" width="8" style="461" customWidth="1"/>
    <col min="5357" max="5357" width="9.140625" style="461" customWidth="1"/>
    <col min="5358" max="5358" width="7.85546875" style="461" customWidth="1"/>
    <col min="5359" max="5359" width="10.85546875" style="461" customWidth="1"/>
    <col min="5360" max="5360" width="9.28515625" style="461" customWidth="1"/>
    <col min="5361" max="5361" width="10" style="461" customWidth="1"/>
    <col min="5362" max="5609" width="1.42578125" style="461"/>
    <col min="5610" max="5610" width="61.7109375" style="461" customWidth="1"/>
    <col min="5611" max="5611" width="8.5703125" style="461" customWidth="1"/>
    <col min="5612" max="5612" width="8" style="461" customWidth="1"/>
    <col min="5613" max="5613" width="9.140625" style="461" customWidth="1"/>
    <col min="5614" max="5614" width="7.85546875" style="461" customWidth="1"/>
    <col min="5615" max="5615" width="10.85546875" style="461" customWidth="1"/>
    <col min="5616" max="5616" width="9.28515625" style="461" customWidth="1"/>
    <col min="5617" max="5617" width="10" style="461" customWidth="1"/>
    <col min="5618" max="5865" width="1.42578125" style="461"/>
    <col min="5866" max="5866" width="61.7109375" style="461" customWidth="1"/>
    <col min="5867" max="5867" width="8.5703125" style="461" customWidth="1"/>
    <col min="5868" max="5868" width="8" style="461" customWidth="1"/>
    <col min="5869" max="5869" width="9.140625" style="461" customWidth="1"/>
    <col min="5870" max="5870" width="7.85546875" style="461" customWidth="1"/>
    <col min="5871" max="5871" width="10.85546875" style="461" customWidth="1"/>
    <col min="5872" max="5872" width="9.28515625" style="461" customWidth="1"/>
    <col min="5873" max="5873" width="10" style="461" customWidth="1"/>
    <col min="5874" max="6121" width="1.42578125" style="461"/>
    <col min="6122" max="6122" width="61.7109375" style="461" customWidth="1"/>
    <col min="6123" max="6123" width="8.5703125" style="461" customWidth="1"/>
    <col min="6124" max="6124" width="8" style="461" customWidth="1"/>
    <col min="6125" max="6125" width="9.140625" style="461" customWidth="1"/>
    <col min="6126" max="6126" width="7.85546875" style="461" customWidth="1"/>
    <col min="6127" max="6127" width="10.85546875" style="461" customWidth="1"/>
    <col min="6128" max="6128" width="9.28515625" style="461" customWidth="1"/>
    <col min="6129" max="6129" width="10" style="461" customWidth="1"/>
    <col min="6130" max="6377" width="1.42578125" style="461"/>
    <col min="6378" max="6378" width="61.7109375" style="461" customWidth="1"/>
    <col min="6379" max="6379" width="8.5703125" style="461" customWidth="1"/>
    <col min="6380" max="6380" width="8" style="461" customWidth="1"/>
    <col min="6381" max="6381" width="9.140625" style="461" customWidth="1"/>
    <col min="6382" max="6382" width="7.85546875" style="461" customWidth="1"/>
    <col min="6383" max="6383" width="10.85546875" style="461" customWidth="1"/>
    <col min="6384" max="6384" width="9.28515625" style="461" customWidth="1"/>
    <col min="6385" max="6385" width="10" style="461" customWidth="1"/>
    <col min="6386" max="6633" width="1.42578125" style="461"/>
    <col min="6634" max="6634" width="61.7109375" style="461" customWidth="1"/>
    <col min="6635" max="6635" width="8.5703125" style="461" customWidth="1"/>
    <col min="6636" max="6636" width="8" style="461" customWidth="1"/>
    <col min="6637" max="6637" width="9.140625" style="461" customWidth="1"/>
    <col min="6638" max="6638" width="7.85546875" style="461" customWidth="1"/>
    <col min="6639" max="6639" width="10.85546875" style="461" customWidth="1"/>
    <col min="6640" max="6640" width="9.28515625" style="461" customWidth="1"/>
    <col min="6641" max="6641" width="10" style="461" customWidth="1"/>
    <col min="6642" max="6889" width="1.42578125" style="461"/>
    <col min="6890" max="6890" width="61.7109375" style="461" customWidth="1"/>
    <col min="6891" max="6891" width="8.5703125" style="461" customWidth="1"/>
    <col min="6892" max="6892" width="8" style="461" customWidth="1"/>
    <col min="6893" max="6893" width="9.140625" style="461" customWidth="1"/>
    <col min="6894" max="6894" width="7.85546875" style="461" customWidth="1"/>
    <col min="6895" max="6895" width="10.85546875" style="461" customWidth="1"/>
    <col min="6896" max="6896" width="9.28515625" style="461" customWidth="1"/>
    <col min="6897" max="6897" width="10" style="461" customWidth="1"/>
    <col min="6898" max="7145" width="1.42578125" style="461"/>
    <col min="7146" max="7146" width="61.7109375" style="461" customWidth="1"/>
    <col min="7147" max="7147" width="8.5703125" style="461" customWidth="1"/>
    <col min="7148" max="7148" width="8" style="461" customWidth="1"/>
    <col min="7149" max="7149" width="9.140625" style="461" customWidth="1"/>
    <col min="7150" max="7150" width="7.85546875" style="461" customWidth="1"/>
    <col min="7151" max="7151" width="10.85546875" style="461" customWidth="1"/>
    <col min="7152" max="7152" width="9.28515625" style="461" customWidth="1"/>
    <col min="7153" max="7153" width="10" style="461" customWidth="1"/>
    <col min="7154" max="7401" width="1.42578125" style="461"/>
    <col min="7402" max="7402" width="61.7109375" style="461" customWidth="1"/>
    <col min="7403" max="7403" width="8.5703125" style="461" customWidth="1"/>
    <col min="7404" max="7404" width="8" style="461" customWidth="1"/>
    <col min="7405" max="7405" width="9.140625" style="461" customWidth="1"/>
    <col min="7406" max="7406" width="7.85546875" style="461" customWidth="1"/>
    <col min="7407" max="7407" width="10.85546875" style="461" customWidth="1"/>
    <col min="7408" max="7408" width="9.28515625" style="461" customWidth="1"/>
    <col min="7409" max="7409" width="10" style="461" customWidth="1"/>
    <col min="7410" max="7657" width="1.42578125" style="461"/>
    <col min="7658" max="7658" width="61.7109375" style="461" customWidth="1"/>
    <col min="7659" max="7659" width="8.5703125" style="461" customWidth="1"/>
    <col min="7660" max="7660" width="8" style="461" customWidth="1"/>
    <col min="7661" max="7661" width="9.140625" style="461" customWidth="1"/>
    <col min="7662" max="7662" width="7.85546875" style="461" customWidth="1"/>
    <col min="7663" max="7663" width="10.85546875" style="461" customWidth="1"/>
    <col min="7664" max="7664" width="9.28515625" style="461" customWidth="1"/>
    <col min="7665" max="7665" width="10" style="461" customWidth="1"/>
    <col min="7666" max="7913" width="1.42578125" style="461"/>
    <col min="7914" max="7914" width="61.7109375" style="461" customWidth="1"/>
    <col min="7915" max="7915" width="8.5703125" style="461" customWidth="1"/>
    <col min="7916" max="7916" width="8" style="461" customWidth="1"/>
    <col min="7917" max="7917" width="9.140625" style="461" customWidth="1"/>
    <col min="7918" max="7918" width="7.85546875" style="461" customWidth="1"/>
    <col min="7919" max="7919" width="10.85546875" style="461" customWidth="1"/>
    <col min="7920" max="7920" width="9.28515625" style="461" customWidth="1"/>
    <col min="7921" max="7921" width="10" style="461" customWidth="1"/>
    <col min="7922" max="8169" width="1.42578125" style="461"/>
    <col min="8170" max="8170" width="61.7109375" style="461" customWidth="1"/>
    <col min="8171" max="8171" width="8.5703125" style="461" customWidth="1"/>
    <col min="8172" max="8172" width="8" style="461" customWidth="1"/>
    <col min="8173" max="8173" width="9.140625" style="461" customWidth="1"/>
    <col min="8174" max="8174" width="7.85546875" style="461" customWidth="1"/>
    <col min="8175" max="8175" width="10.85546875" style="461" customWidth="1"/>
    <col min="8176" max="8176" width="9.28515625" style="461" customWidth="1"/>
    <col min="8177" max="8177" width="10" style="461" customWidth="1"/>
    <col min="8178" max="8425" width="1.42578125" style="461"/>
    <col min="8426" max="8426" width="61.7109375" style="461" customWidth="1"/>
    <col min="8427" max="8427" width="8.5703125" style="461" customWidth="1"/>
    <col min="8428" max="8428" width="8" style="461" customWidth="1"/>
    <col min="8429" max="8429" width="9.140625" style="461" customWidth="1"/>
    <col min="8430" max="8430" width="7.85546875" style="461" customWidth="1"/>
    <col min="8431" max="8431" width="10.85546875" style="461" customWidth="1"/>
    <col min="8432" max="8432" width="9.28515625" style="461" customWidth="1"/>
    <col min="8433" max="8433" width="10" style="461" customWidth="1"/>
    <col min="8434" max="8681" width="1.42578125" style="461"/>
    <col min="8682" max="8682" width="61.7109375" style="461" customWidth="1"/>
    <col min="8683" max="8683" width="8.5703125" style="461" customWidth="1"/>
    <col min="8684" max="8684" width="8" style="461" customWidth="1"/>
    <col min="8685" max="8685" width="9.140625" style="461" customWidth="1"/>
    <col min="8686" max="8686" width="7.85546875" style="461" customWidth="1"/>
    <col min="8687" max="8687" width="10.85546875" style="461" customWidth="1"/>
    <col min="8688" max="8688" width="9.28515625" style="461" customWidth="1"/>
    <col min="8689" max="8689" width="10" style="461" customWidth="1"/>
    <col min="8690" max="8937" width="1.42578125" style="461"/>
    <col min="8938" max="8938" width="61.7109375" style="461" customWidth="1"/>
    <col min="8939" max="8939" width="8.5703125" style="461" customWidth="1"/>
    <col min="8940" max="8940" width="8" style="461" customWidth="1"/>
    <col min="8941" max="8941" width="9.140625" style="461" customWidth="1"/>
    <col min="8942" max="8942" width="7.85546875" style="461" customWidth="1"/>
    <col min="8943" max="8943" width="10.85546875" style="461" customWidth="1"/>
    <col min="8944" max="8944" width="9.28515625" style="461" customWidth="1"/>
    <col min="8945" max="8945" width="10" style="461" customWidth="1"/>
    <col min="8946" max="9193" width="1.42578125" style="461"/>
    <col min="9194" max="9194" width="61.7109375" style="461" customWidth="1"/>
    <col min="9195" max="9195" width="8.5703125" style="461" customWidth="1"/>
    <col min="9196" max="9196" width="8" style="461" customWidth="1"/>
    <col min="9197" max="9197" width="9.140625" style="461" customWidth="1"/>
    <col min="9198" max="9198" width="7.85546875" style="461" customWidth="1"/>
    <col min="9199" max="9199" width="10.85546875" style="461" customWidth="1"/>
    <col min="9200" max="9200" width="9.28515625" style="461" customWidth="1"/>
    <col min="9201" max="9201" width="10" style="461" customWidth="1"/>
    <col min="9202" max="9449" width="1.42578125" style="461"/>
    <col min="9450" max="9450" width="61.7109375" style="461" customWidth="1"/>
    <col min="9451" max="9451" width="8.5703125" style="461" customWidth="1"/>
    <col min="9452" max="9452" width="8" style="461" customWidth="1"/>
    <col min="9453" max="9453" width="9.140625" style="461" customWidth="1"/>
    <col min="9454" max="9454" width="7.85546875" style="461" customWidth="1"/>
    <col min="9455" max="9455" width="10.85546875" style="461" customWidth="1"/>
    <col min="9456" max="9456" width="9.28515625" style="461" customWidth="1"/>
    <col min="9457" max="9457" width="10" style="461" customWidth="1"/>
    <col min="9458" max="9705" width="1.42578125" style="461"/>
    <col min="9706" max="9706" width="61.7109375" style="461" customWidth="1"/>
    <col min="9707" max="9707" width="8.5703125" style="461" customWidth="1"/>
    <col min="9708" max="9708" width="8" style="461" customWidth="1"/>
    <col min="9709" max="9709" width="9.140625" style="461" customWidth="1"/>
    <col min="9710" max="9710" width="7.85546875" style="461" customWidth="1"/>
    <col min="9711" max="9711" width="10.85546875" style="461" customWidth="1"/>
    <col min="9712" max="9712" width="9.28515625" style="461" customWidth="1"/>
    <col min="9713" max="9713" width="10" style="461" customWidth="1"/>
    <col min="9714" max="9961" width="1.42578125" style="461"/>
    <col min="9962" max="9962" width="61.7109375" style="461" customWidth="1"/>
    <col min="9963" max="9963" width="8.5703125" style="461" customWidth="1"/>
    <col min="9964" max="9964" width="8" style="461" customWidth="1"/>
    <col min="9965" max="9965" width="9.140625" style="461" customWidth="1"/>
    <col min="9966" max="9966" width="7.85546875" style="461" customWidth="1"/>
    <col min="9967" max="9967" width="10.85546875" style="461" customWidth="1"/>
    <col min="9968" max="9968" width="9.28515625" style="461" customWidth="1"/>
    <col min="9969" max="9969" width="10" style="461" customWidth="1"/>
    <col min="9970" max="10217" width="1.42578125" style="461"/>
    <col min="10218" max="10218" width="61.7109375" style="461" customWidth="1"/>
    <col min="10219" max="10219" width="8.5703125" style="461" customWidth="1"/>
    <col min="10220" max="10220" width="8" style="461" customWidth="1"/>
    <col min="10221" max="10221" width="9.140625" style="461" customWidth="1"/>
    <col min="10222" max="10222" width="7.85546875" style="461" customWidth="1"/>
    <col min="10223" max="10223" width="10.85546875" style="461" customWidth="1"/>
    <col min="10224" max="10224" width="9.28515625" style="461" customWidth="1"/>
    <col min="10225" max="10225" width="10" style="461" customWidth="1"/>
    <col min="10226" max="10473" width="1.42578125" style="461"/>
    <col min="10474" max="10474" width="61.7109375" style="461" customWidth="1"/>
    <col min="10475" max="10475" width="8.5703125" style="461" customWidth="1"/>
    <col min="10476" max="10476" width="8" style="461" customWidth="1"/>
    <col min="10477" max="10477" width="9.140625" style="461" customWidth="1"/>
    <col min="10478" max="10478" width="7.85546875" style="461" customWidth="1"/>
    <col min="10479" max="10479" width="10.85546875" style="461" customWidth="1"/>
    <col min="10480" max="10480" width="9.28515625" style="461" customWidth="1"/>
    <col min="10481" max="10481" width="10" style="461" customWidth="1"/>
    <col min="10482" max="10729" width="1.42578125" style="461"/>
    <col min="10730" max="10730" width="61.7109375" style="461" customWidth="1"/>
    <col min="10731" max="10731" width="8.5703125" style="461" customWidth="1"/>
    <col min="10732" max="10732" width="8" style="461" customWidth="1"/>
    <col min="10733" max="10733" width="9.140625" style="461" customWidth="1"/>
    <col min="10734" max="10734" width="7.85546875" style="461" customWidth="1"/>
    <col min="10735" max="10735" width="10.85546875" style="461" customWidth="1"/>
    <col min="10736" max="10736" width="9.28515625" style="461" customWidth="1"/>
    <col min="10737" max="10737" width="10" style="461" customWidth="1"/>
    <col min="10738" max="10985" width="1.42578125" style="461"/>
    <col min="10986" max="10986" width="61.7109375" style="461" customWidth="1"/>
    <col min="10987" max="10987" width="8.5703125" style="461" customWidth="1"/>
    <col min="10988" max="10988" width="8" style="461" customWidth="1"/>
    <col min="10989" max="10989" width="9.140625" style="461" customWidth="1"/>
    <col min="10990" max="10990" width="7.85546875" style="461" customWidth="1"/>
    <col min="10991" max="10991" width="10.85546875" style="461" customWidth="1"/>
    <col min="10992" max="10992" width="9.28515625" style="461" customWidth="1"/>
    <col min="10993" max="10993" width="10" style="461" customWidth="1"/>
    <col min="10994" max="11241" width="1.42578125" style="461"/>
    <col min="11242" max="11242" width="61.7109375" style="461" customWidth="1"/>
    <col min="11243" max="11243" width="8.5703125" style="461" customWidth="1"/>
    <col min="11244" max="11244" width="8" style="461" customWidth="1"/>
    <col min="11245" max="11245" width="9.140625" style="461" customWidth="1"/>
    <col min="11246" max="11246" width="7.85546875" style="461" customWidth="1"/>
    <col min="11247" max="11247" width="10.85546875" style="461" customWidth="1"/>
    <col min="11248" max="11248" width="9.28515625" style="461" customWidth="1"/>
    <col min="11249" max="11249" width="10" style="461" customWidth="1"/>
    <col min="11250" max="11497" width="1.42578125" style="461"/>
    <col min="11498" max="11498" width="61.7109375" style="461" customWidth="1"/>
    <col min="11499" max="11499" width="8.5703125" style="461" customWidth="1"/>
    <col min="11500" max="11500" width="8" style="461" customWidth="1"/>
    <col min="11501" max="11501" width="9.140625" style="461" customWidth="1"/>
    <col min="11502" max="11502" width="7.85546875" style="461" customWidth="1"/>
    <col min="11503" max="11503" width="10.85546875" style="461" customWidth="1"/>
    <col min="11504" max="11504" width="9.28515625" style="461" customWidth="1"/>
    <col min="11505" max="11505" width="10" style="461" customWidth="1"/>
    <col min="11506" max="11753" width="1.42578125" style="461"/>
    <col min="11754" max="11754" width="61.7109375" style="461" customWidth="1"/>
    <col min="11755" max="11755" width="8.5703125" style="461" customWidth="1"/>
    <col min="11756" max="11756" width="8" style="461" customWidth="1"/>
    <col min="11757" max="11757" width="9.140625" style="461" customWidth="1"/>
    <col min="11758" max="11758" width="7.85546875" style="461" customWidth="1"/>
    <col min="11759" max="11759" width="10.85546875" style="461" customWidth="1"/>
    <col min="11760" max="11760" width="9.28515625" style="461" customWidth="1"/>
    <col min="11761" max="11761" width="10" style="461" customWidth="1"/>
    <col min="11762" max="12009" width="1.42578125" style="461"/>
    <col min="12010" max="12010" width="61.7109375" style="461" customWidth="1"/>
    <col min="12011" max="12011" width="8.5703125" style="461" customWidth="1"/>
    <col min="12012" max="12012" width="8" style="461" customWidth="1"/>
    <col min="12013" max="12013" width="9.140625" style="461" customWidth="1"/>
    <col min="12014" max="12014" width="7.85546875" style="461" customWidth="1"/>
    <col min="12015" max="12015" width="10.85546875" style="461" customWidth="1"/>
    <col min="12016" max="12016" width="9.28515625" style="461" customWidth="1"/>
    <col min="12017" max="12017" width="10" style="461" customWidth="1"/>
    <col min="12018" max="12265" width="1.42578125" style="461"/>
    <col min="12266" max="12266" width="61.7109375" style="461" customWidth="1"/>
    <col min="12267" max="12267" width="8.5703125" style="461" customWidth="1"/>
    <col min="12268" max="12268" width="8" style="461" customWidth="1"/>
    <col min="12269" max="12269" width="9.140625" style="461" customWidth="1"/>
    <col min="12270" max="12270" width="7.85546875" style="461" customWidth="1"/>
    <col min="12271" max="12271" width="10.85546875" style="461" customWidth="1"/>
    <col min="12272" max="12272" width="9.28515625" style="461" customWidth="1"/>
    <col min="12273" max="12273" width="10" style="461" customWidth="1"/>
    <col min="12274" max="12521" width="1.42578125" style="461"/>
    <col min="12522" max="12522" width="61.7109375" style="461" customWidth="1"/>
    <col min="12523" max="12523" width="8.5703125" style="461" customWidth="1"/>
    <col min="12524" max="12524" width="8" style="461" customWidth="1"/>
    <col min="12525" max="12525" width="9.140625" style="461" customWidth="1"/>
    <col min="12526" max="12526" width="7.85546875" style="461" customWidth="1"/>
    <col min="12527" max="12527" width="10.85546875" style="461" customWidth="1"/>
    <col min="12528" max="12528" width="9.28515625" style="461" customWidth="1"/>
    <col min="12529" max="12529" width="10" style="461" customWidth="1"/>
    <col min="12530" max="12777" width="1.42578125" style="461"/>
    <col min="12778" max="12778" width="61.7109375" style="461" customWidth="1"/>
    <col min="12779" max="12779" width="8.5703125" style="461" customWidth="1"/>
    <col min="12780" max="12780" width="8" style="461" customWidth="1"/>
    <col min="12781" max="12781" width="9.140625" style="461" customWidth="1"/>
    <col min="12782" max="12782" width="7.85546875" style="461" customWidth="1"/>
    <col min="12783" max="12783" width="10.85546875" style="461" customWidth="1"/>
    <col min="12784" max="12784" width="9.28515625" style="461" customWidth="1"/>
    <col min="12785" max="12785" width="10" style="461" customWidth="1"/>
    <col min="12786" max="13033" width="1.42578125" style="461"/>
    <col min="13034" max="13034" width="61.7109375" style="461" customWidth="1"/>
    <col min="13035" max="13035" width="8.5703125" style="461" customWidth="1"/>
    <col min="13036" max="13036" width="8" style="461" customWidth="1"/>
    <col min="13037" max="13037" width="9.140625" style="461" customWidth="1"/>
    <col min="13038" max="13038" width="7.85546875" style="461" customWidth="1"/>
    <col min="13039" max="13039" width="10.85546875" style="461" customWidth="1"/>
    <col min="13040" max="13040" width="9.28515625" style="461" customWidth="1"/>
    <col min="13041" max="13041" width="10" style="461" customWidth="1"/>
    <col min="13042" max="13289" width="1.42578125" style="461"/>
    <col min="13290" max="13290" width="61.7109375" style="461" customWidth="1"/>
    <col min="13291" max="13291" width="8.5703125" style="461" customWidth="1"/>
    <col min="13292" max="13292" width="8" style="461" customWidth="1"/>
    <col min="13293" max="13293" width="9.140625" style="461" customWidth="1"/>
    <col min="13294" max="13294" width="7.85546875" style="461" customWidth="1"/>
    <col min="13295" max="13295" width="10.85546875" style="461" customWidth="1"/>
    <col min="13296" max="13296" width="9.28515625" style="461" customWidth="1"/>
    <col min="13297" max="13297" width="10" style="461" customWidth="1"/>
    <col min="13298" max="13545" width="1.42578125" style="461"/>
    <col min="13546" max="13546" width="61.7109375" style="461" customWidth="1"/>
    <col min="13547" max="13547" width="8.5703125" style="461" customWidth="1"/>
    <col min="13548" max="13548" width="8" style="461" customWidth="1"/>
    <col min="13549" max="13549" width="9.140625" style="461" customWidth="1"/>
    <col min="13550" max="13550" width="7.85546875" style="461" customWidth="1"/>
    <col min="13551" max="13551" width="10.85546875" style="461" customWidth="1"/>
    <col min="13552" max="13552" width="9.28515625" style="461" customWidth="1"/>
    <col min="13553" max="13553" width="10" style="461" customWidth="1"/>
    <col min="13554" max="13801" width="1.42578125" style="461"/>
    <col min="13802" max="13802" width="61.7109375" style="461" customWidth="1"/>
    <col min="13803" max="13803" width="8.5703125" style="461" customWidth="1"/>
    <col min="13804" max="13804" width="8" style="461" customWidth="1"/>
    <col min="13805" max="13805" width="9.140625" style="461" customWidth="1"/>
    <col min="13806" max="13806" width="7.85546875" style="461" customWidth="1"/>
    <col min="13807" max="13807" width="10.85546875" style="461" customWidth="1"/>
    <col min="13808" max="13808" width="9.28515625" style="461" customWidth="1"/>
    <col min="13809" max="13809" width="10" style="461" customWidth="1"/>
    <col min="13810" max="14057" width="1.42578125" style="461"/>
    <col min="14058" max="14058" width="61.7109375" style="461" customWidth="1"/>
    <col min="14059" max="14059" width="8.5703125" style="461" customWidth="1"/>
    <col min="14060" max="14060" width="8" style="461" customWidth="1"/>
    <col min="14061" max="14061" width="9.140625" style="461" customWidth="1"/>
    <col min="14062" max="14062" width="7.85546875" style="461" customWidth="1"/>
    <col min="14063" max="14063" width="10.85546875" style="461" customWidth="1"/>
    <col min="14064" max="14064" width="9.28515625" style="461" customWidth="1"/>
    <col min="14065" max="14065" width="10" style="461" customWidth="1"/>
    <col min="14066" max="14313" width="1.42578125" style="461"/>
    <col min="14314" max="14314" width="61.7109375" style="461" customWidth="1"/>
    <col min="14315" max="14315" width="8.5703125" style="461" customWidth="1"/>
    <col min="14316" max="14316" width="8" style="461" customWidth="1"/>
    <col min="14317" max="14317" width="9.140625" style="461" customWidth="1"/>
    <col min="14318" max="14318" width="7.85546875" style="461" customWidth="1"/>
    <col min="14319" max="14319" width="10.85546875" style="461" customWidth="1"/>
    <col min="14320" max="14320" width="9.28515625" style="461" customWidth="1"/>
    <col min="14321" max="14321" width="10" style="461" customWidth="1"/>
    <col min="14322" max="14569" width="1.42578125" style="461"/>
    <col min="14570" max="14570" width="61.7109375" style="461" customWidth="1"/>
    <col min="14571" max="14571" width="8.5703125" style="461" customWidth="1"/>
    <col min="14572" max="14572" width="8" style="461" customWidth="1"/>
    <col min="14573" max="14573" width="9.140625" style="461" customWidth="1"/>
    <col min="14574" max="14574" width="7.85546875" style="461" customWidth="1"/>
    <col min="14575" max="14575" width="10.85546875" style="461" customWidth="1"/>
    <col min="14576" max="14576" width="9.28515625" style="461" customWidth="1"/>
    <col min="14577" max="14577" width="10" style="461" customWidth="1"/>
    <col min="14578" max="14825" width="1.42578125" style="461"/>
    <col min="14826" max="14826" width="61.7109375" style="461" customWidth="1"/>
    <col min="14827" max="14827" width="8.5703125" style="461" customWidth="1"/>
    <col min="14828" max="14828" width="8" style="461" customWidth="1"/>
    <col min="14829" max="14829" width="9.140625" style="461" customWidth="1"/>
    <col min="14830" max="14830" width="7.85546875" style="461" customWidth="1"/>
    <col min="14831" max="14831" width="10.85546875" style="461" customWidth="1"/>
    <col min="14832" max="14832" width="9.28515625" style="461" customWidth="1"/>
    <col min="14833" max="14833" width="10" style="461" customWidth="1"/>
    <col min="14834" max="15081" width="1.42578125" style="461"/>
    <col min="15082" max="15082" width="61.7109375" style="461" customWidth="1"/>
    <col min="15083" max="15083" width="8.5703125" style="461" customWidth="1"/>
    <col min="15084" max="15084" width="8" style="461" customWidth="1"/>
    <col min="15085" max="15085" width="9.140625" style="461" customWidth="1"/>
    <col min="15086" max="15086" width="7.85546875" style="461" customWidth="1"/>
    <col min="15087" max="15087" width="10.85546875" style="461" customWidth="1"/>
    <col min="15088" max="15088" width="9.28515625" style="461" customWidth="1"/>
    <col min="15089" max="15089" width="10" style="461" customWidth="1"/>
    <col min="15090" max="15337" width="1.42578125" style="461"/>
    <col min="15338" max="15338" width="61.7109375" style="461" customWidth="1"/>
    <col min="15339" max="15339" width="8.5703125" style="461" customWidth="1"/>
    <col min="15340" max="15340" width="8" style="461" customWidth="1"/>
    <col min="15341" max="15341" width="9.140625" style="461" customWidth="1"/>
    <col min="15342" max="15342" width="7.85546875" style="461" customWidth="1"/>
    <col min="15343" max="15343" width="10.85546875" style="461" customWidth="1"/>
    <col min="15344" max="15344" width="9.28515625" style="461" customWidth="1"/>
    <col min="15345" max="15345" width="10" style="461" customWidth="1"/>
    <col min="15346" max="15593" width="1.42578125" style="461"/>
    <col min="15594" max="15594" width="61.7109375" style="461" customWidth="1"/>
    <col min="15595" max="15595" width="8.5703125" style="461" customWidth="1"/>
    <col min="15596" max="15596" width="8" style="461" customWidth="1"/>
    <col min="15597" max="15597" width="9.140625" style="461" customWidth="1"/>
    <col min="15598" max="15598" width="7.85546875" style="461" customWidth="1"/>
    <col min="15599" max="15599" width="10.85546875" style="461" customWidth="1"/>
    <col min="15600" max="15600" width="9.28515625" style="461" customWidth="1"/>
    <col min="15601" max="15601" width="10" style="461" customWidth="1"/>
    <col min="15602" max="16384" width="1.42578125" style="461"/>
  </cols>
  <sheetData>
    <row r="2" spans="1:8">
      <c r="A2" s="462" t="s">
        <v>932</v>
      </c>
      <c r="B2" s="462"/>
      <c r="C2" s="462"/>
      <c r="D2" s="462"/>
      <c r="E2" s="462"/>
      <c r="F2" s="462"/>
      <c r="G2" s="462"/>
      <c r="H2" s="462"/>
    </row>
    <row r="3" spans="1:8" ht="13.5" thickBot="1"/>
    <row r="4" spans="1:8" s="463" customFormat="1" ht="31.5" customHeight="1">
      <c r="A4" s="800" t="s">
        <v>0</v>
      </c>
      <c r="B4" s="801" t="s">
        <v>1</v>
      </c>
      <c r="C4" s="803" t="s">
        <v>2</v>
      </c>
      <c r="D4" s="803" t="s">
        <v>872</v>
      </c>
      <c r="E4" s="805" t="s">
        <v>66</v>
      </c>
      <c r="F4" s="806"/>
      <c r="G4" s="806"/>
      <c r="H4" s="807"/>
    </row>
    <row r="5" spans="1:8" s="463" customFormat="1" ht="54.75" customHeight="1">
      <c r="A5" s="800"/>
      <c r="B5" s="802"/>
      <c r="C5" s="804"/>
      <c r="D5" s="804"/>
      <c r="E5" s="620" t="s">
        <v>981</v>
      </c>
      <c r="F5" s="620" t="s">
        <v>982</v>
      </c>
      <c r="G5" s="620" t="s">
        <v>983</v>
      </c>
      <c r="H5" s="474" t="s">
        <v>13</v>
      </c>
    </row>
    <row r="6" spans="1:8" s="463" customFormat="1" ht="12" customHeight="1">
      <c r="A6" s="472">
        <v>1</v>
      </c>
      <c r="B6" s="475">
        <v>2</v>
      </c>
      <c r="C6" s="468">
        <v>3</v>
      </c>
      <c r="D6" s="468">
        <v>4</v>
      </c>
      <c r="E6" s="468">
        <v>5</v>
      </c>
      <c r="F6" s="468">
        <v>6</v>
      </c>
      <c r="G6" s="468">
        <v>7</v>
      </c>
      <c r="H6" s="476">
        <v>8</v>
      </c>
    </row>
    <row r="7" spans="1:8" ht="13.5" customHeight="1">
      <c r="A7" s="473" t="s">
        <v>873</v>
      </c>
      <c r="B7" s="479" t="s">
        <v>57</v>
      </c>
      <c r="C7" s="478" t="s">
        <v>54</v>
      </c>
      <c r="D7" s="478" t="s">
        <v>54</v>
      </c>
      <c r="E7" s="574"/>
      <c r="F7" s="480"/>
      <c r="G7" s="480"/>
      <c r="H7" s="481"/>
    </row>
    <row r="8" spans="1:8" ht="25.5" customHeight="1">
      <c r="A8" s="477" t="s">
        <v>874</v>
      </c>
      <c r="B8" s="479" t="s">
        <v>61</v>
      </c>
      <c r="C8" s="478" t="s">
        <v>54</v>
      </c>
      <c r="D8" s="478" t="s">
        <v>54</v>
      </c>
      <c r="E8" s="510"/>
      <c r="F8" s="480"/>
      <c r="G8" s="480"/>
      <c r="H8" s="481"/>
    </row>
    <row r="9" spans="1:8" ht="13.5" customHeight="1">
      <c r="A9" s="473" t="s">
        <v>875</v>
      </c>
      <c r="B9" s="479" t="s">
        <v>876</v>
      </c>
      <c r="C9" s="478" t="s">
        <v>54</v>
      </c>
      <c r="D9" s="478" t="s">
        <v>54</v>
      </c>
      <c r="E9" s="574"/>
      <c r="F9" s="480"/>
      <c r="G9" s="480"/>
      <c r="H9" s="481"/>
    </row>
    <row r="10" spans="1:8" ht="26.25" customHeight="1">
      <c r="A10" s="477" t="s">
        <v>878</v>
      </c>
      <c r="B10" s="479" t="s">
        <v>877</v>
      </c>
      <c r="C10" s="478" t="s">
        <v>54</v>
      </c>
      <c r="D10" s="478" t="s">
        <v>54</v>
      </c>
      <c r="E10" s="510"/>
      <c r="F10" s="480"/>
      <c r="G10" s="480"/>
      <c r="H10" s="481"/>
    </row>
    <row r="11" spans="1:8" ht="13.5" customHeight="1">
      <c r="A11" s="492" t="s">
        <v>765</v>
      </c>
      <c r="B11" s="493" t="s">
        <v>766</v>
      </c>
      <c r="C11" s="494"/>
      <c r="D11" s="495"/>
      <c r="E11" s="496">
        <f>E13+E17+E23+E27+E29+E33+E35</f>
        <v>0</v>
      </c>
      <c r="F11" s="496">
        <f t="shared" ref="F11:H11" si="0">F13+F17+F23+F27+F29+F33+F35</f>
        <v>0</v>
      </c>
      <c r="G11" s="496">
        <f t="shared" si="0"/>
        <v>0</v>
      </c>
      <c r="H11" s="508">
        <f t="shared" si="0"/>
        <v>0</v>
      </c>
    </row>
    <row r="12" spans="1:8">
      <c r="A12" s="473" t="s">
        <v>3</v>
      </c>
      <c r="B12" s="487"/>
      <c r="C12" s="488"/>
      <c r="D12" s="488"/>
      <c r="E12" s="488"/>
      <c r="F12" s="488"/>
      <c r="G12" s="488"/>
      <c r="H12" s="481" t="s">
        <v>54</v>
      </c>
    </row>
    <row r="13" spans="1:8">
      <c r="A13" s="498" t="s">
        <v>769</v>
      </c>
      <c r="B13" s="499" t="s">
        <v>767</v>
      </c>
      <c r="C13" s="489" t="s">
        <v>768</v>
      </c>
      <c r="D13" s="489"/>
      <c r="E13" s="490">
        <f>E15+E16</f>
        <v>0</v>
      </c>
      <c r="F13" s="490">
        <f t="shared" ref="F13:H13" si="1">F15+F16</f>
        <v>0</v>
      </c>
      <c r="G13" s="490">
        <f t="shared" si="1"/>
        <v>0</v>
      </c>
      <c r="H13" s="509">
        <f t="shared" si="1"/>
        <v>0</v>
      </c>
    </row>
    <row r="14" spans="1:8">
      <c r="A14" s="473" t="s">
        <v>3</v>
      </c>
      <c r="B14" s="479"/>
      <c r="C14" s="478"/>
      <c r="D14" s="478"/>
      <c r="E14" s="480"/>
      <c r="F14" s="480"/>
      <c r="G14" s="480"/>
      <c r="H14" s="481" t="s">
        <v>54</v>
      </c>
    </row>
    <row r="15" spans="1:8" ht="25.5">
      <c r="A15" s="477" t="s">
        <v>7</v>
      </c>
      <c r="B15" s="479" t="s">
        <v>770</v>
      </c>
      <c r="C15" s="478" t="s">
        <v>768</v>
      </c>
      <c r="D15" s="478"/>
      <c r="E15" s="480"/>
      <c r="F15" s="480"/>
      <c r="G15" s="480"/>
      <c r="H15" s="481"/>
    </row>
    <row r="16" spans="1:8" ht="25.5">
      <c r="A16" s="477" t="s">
        <v>8</v>
      </c>
      <c r="B16" s="479" t="s">
        <v>883</v>
      </c>
      <c r="C16" s="478" t="s">
        <v>768</v>
      </c>
      <c r="D16" s="478"/>
      <c r="E16" s="480"/>
      <c r="F16" s="480"/>
      <c r="G16" s="480"/>
      <c r="H16" s="481"/>
    </row>
    <row r="17" spans="1:8">
      <c r="A17" s="498" t="s">
        <v>771</v>
      </c>
      <c r="B17" s="499" t="s">
        <v>772</v>
      </c>
      <c r="C17" s="489" t="s">
        <v>773</v>
      </c>
      <c r="D17" s="489"/>
      <c r="E17" s="490">
        <f>SUM(E19:E22)</f>
        <v>0</v>
      </c>
      <c r="F17" s="490">
        <f t="shared" ref="F17:H17" si="2">SUM(F19:F22)</f>
        <v>0</v>
      </c>
      <c r="G17" s="490">
        <f t="shared" si="2"/>
        <v>0</v>
      </c>
      <c r="H17" s="490">
        <f t="shared" si="2"/>
        <v>0</v>
      </c>
    </row>
    <row r="18" spans="1:8">
      <c r="A18" s="473" t="s">
        <v>3</v>
      </c>
      <c r="B18" s="479"/>
      <c r="C18" s="478"/>
      <c r="D18" s="478"/>
      <c r="E18" s="480"/>
      <c r="F18" s="480"/>
      <c r="G18" s="480"/>
      <c r="H18" s="481" t="s">
        <v>54</v>
      </c>
    </row>
    <row r="19" spans="1:8" ht="38.25">
      <c r="A19" s="477" t="s">
        <v>882</v>
      </c>
      <c r="B19" s="479" t="s">
        <v>774</v>
      </c>
      <c r="C19" s="478" t="s">
        <v>773</v>
      </c>
      <c r="D19" s="478"/>
      <c r="E19" s="510"/>
      <c r="F19" s="480"/>
      <c r="G19" s="480"/>
      <c r="H19" s="481"/>
    </row>
    <row r="20" spans="1:8" ht="25.5">
      <c r="A20" s="477" t="s">
        <v>9</v>
      </c>
      <c r="B20" s="479" t="s">
        <v>775</v>
      </c>
      <c r="C20" s="478" t="s">
        <v>773</v>
      </c>
      <c r="D20" s="478"/>
      <c r="E20" s="510"/>
      <c r="F20" s="480"/>
      <c r="G20" s="480"/>
      <c r="H20" s="481"/>
    </row>
    <row r="21" spans="1:8" ht="25.5">
      <c r="A21" s="477" t="s">
        <v>44</v>
      </c>
      <c r="B21" s="479" t="s">
        <v>926</v>
      </c>
      <c r="C21" s="478" t="s">
        <v>773</v>
      </c>
      <c r="D21" s="478"/>
      <c r="E21" s="510"/>
      <c r="F21" s="480"/>
      <c r="G21" s="480"/>
      <c r="H21" s="481"/>
    </row>
    <row r="22" spans="1:8" ht="51">
      <c r="A22" s="477" t="s">
        <v>10</v>
      </c>
      <c r="B22" s="479" t="s">
        <v>927</v>
      </c>
      <c r="C22" s="478" t="s">
        <v>773</v>
      </c>
      <c r="D22" s="478"/>
      <c r="E22" s="574"/>
      <c r="F22" s="480"/>
      <c r="G22" s="480"/>
      <c r="H22" s="481"/>
    </row>
    <row r="23" spans="1:8" ht="13.5" customHeight="1">
      <c r="A23" s="498" t="s">
        <v>776</v>
      </c>
      <c r="B23" s="499" t="s">
        <v>777</v>
      </c>
      <c r="C23" s="489" t="s">
        <v>778</v>
      </c>
      <c r="D23" s="489"/>
      <c r="E23" s="490">
        <f>E25+E26</f>
        <v>0</v>
      </c>
      <c r="F23" s="490">
        <f t="shared" ref="F23:H23" si="3">F25+F26</f>
        <v>0</v>
      </c>
      <c r="G23" s="490">
        <f t="shared" si="3"/>
        <v>0</v>
      </c>
      <c r="H23" s="509">
        <f t="shared" si="3"/>
        <v>0</v>
      </c>
    </row>
    <row r="24" spans="1:8">
      <c r="A24" s="473" t="s">
        <v>3</v>
      </c>
      <c r="B24" s="479"/>
      <c r="C24" s="478"/>
      <c r="D24" s="478"/>
      <c r="E24" s="480"/>
      <c r="F24" s="480"/>
      <c r="G24" s="480"/>
      <c r="H24" s="481" t="s">
        <v>54</v>
      </c>
    </row>
    <row r="25" spans="1:8" ht="51">
      <c r="A25" s="477" t="s">
        <v>11</v>
      </c>
      <c r="B25" s="479" t="s">
        <v>779</v>
      </c>
      <c r="C25" s="478" t="s">
        <v>778</v>
      </c>
      <c r="D25" s="478"/>
      <c r="E25" s="480"/>
      <c r="F25" s="480"/>
      <c r="G25" s="480"/>
      <c r="H25" s="481"/>
    </row>
    <row r="26" spans="1:8" ht="25.5">
      <c r="A26" s="477" t="s">
        <v>12</v>
      </c>
      <c r="B26" s="479" t="s">
        <v>884</v>
      </c>
      <c r="C26" s="478" t="s">
        <v>778</v>
      </c>
      <c r="D26" s="478"/>
      <c r="E26" s="480"/>
      <c r="F26" s="480"/>
      <c r="G26" s="480"/>
      <c r="H26" s="481"/>
    </row>
    <row r="27" spans="1:8" ht="13.5" customHeight="1">
      <c r="A27" s="498" t="s">
        <v>780</v>
      </c>
      <c r="B27" s="499" t="s">
        <v>781</v>
      </c>
      <c r="C27" s="489" t="s">
        <v>782</v>
      </c>
      <c r="D27" s="489"/>
      <c r="E27" s="490"/>
      <c r="F27" s="490"/>
      <c r="G27" s="490"/>
      <c r="H27" s="491"/>
    </row>
    <row r="28" spans="1:8">
      <c r="A28" s="473" t="s">
        <v>3</v>
      </c>
      <c r="B28" s="479"/>
      <c r="C28" s="478"/>
      <c r="D28" s="478"/>
      <c r="E28" s="480"/>
      <c r="F28" s="480"/>
      <c r="G28" s="480"/>
      <c r="H28" s="481" t="s">
        <v>54</v>
      </c>
    </row>
    <row r="29" spans="1:8" ht="13.5" customHeight="1">
      <c r="A29" s="498" t="s">
        <v>783</v>
      </c>
      <c r="B29" s="499" t="s">
        <v>784</v>
      </c>
      <c r="C29" s="489" t="s">
        <v>785</v>
      </c>
      <c r="D29" s="489"/>
      <c r="E29" s="490">
        <f>E31+E32</f>
        <v>0</v>
      </c>
      <c r="F29" s="490">
        <f t="shared" ref="F29:H29" si="4">F31+F32</f>
        <v>0</v>
      </c>
      <c r="G29" s="490">
        <f t="shared" si="4"/>
        <v>0</v>
      </c>
      <c r="H29" s="509">
        <f t="shared" si="4"/>
        <v>0</v>
      </c>
    </row>
    <row r="30" spans="1:8">
      <c r="A30" s="473" t="s">
        <v>3</v>
      </c>
      <c r="B30" s="479"/>
      <c r="C30" s="478"/>
      <c r="D30" s="478"/>
      <c r="E30" s="480"/>
      <c r="F30" s="480"/>
      <c r="G30" s="480"/>
      <c r="H30" s="481" t="s">
        <v>54</v>
      </c>
    </row>
    <row r="31" spans="1:8">
      <c r="A31" s="473" t="s">
        <v>787</v>
      </c>
      <c r="B31" s="479" t="s">
        <v>786</v>
      </c>
      <c r="C31" s="478" t="s">
        <v>785</v>
      </c>
      <c r="D31" s="478"/>
      <c r="E31" s="510"/>
      <c r="F31" s="480"/>
      <c r="G31" s="480"/>
      <c r="H31" s="481"/>
    </row>
    <row r="32" spans="1:8" ht="13.5" customHeight="1">
      <c r="A32" s="473" t="s">
        <v>788</v>
      </c>
      <c r="B32" s="479" t="s">
        <v>789</v>
      </c>
      <c r="C32" s="478" t="s">
        <v>785</v>
      </c>
      <c r="D32" s="478"/>
      <c r="E32" s="510"/>
      <c r="F32" s="480"/>
      <c r="G32" s="480"/>
      <c r="H32" s="481"/>
    </row>
    <row r="33" spans="1:8" ht="13.5" customHeight="1">
      <c r="A33" s="498" t="s">
        <v>790</v>
      </c>
      <c r="B33" s="499" t="s">
        <v>791</v>
      </c>
      <c r="C33" s="489"/>
      <c r="D33" s="489"/>
      <c r="E33" s="490"/>
      <c r="F33" s="490"/>
      <c r="G33" s="490"/>
      <c r="H33" s="491"/>
    </row>
    <row r="34" spans="1:8">
      <c r="A34" s="473" t="s">
        <v>3</v>
      </c>
      <c r="B34" s="479"/>
      <c r="C34" s="478"/>
      <c r="D34" s="478"/>
      <c r="E34" s="480"/>
      <c r="F34" s="480"/>
      <c r="G34" s="480"/>
      <c r="H34" s="481" t="s">
        <v>54</v>
      </c>
    </row>
    <row r="35" spans="1:8" ht="13.5" customHeight="1">
      <c r="A35" s="498" t="s">
        <v>885</v>
      </c>
      <c r="B35" s="499" t="s">
        <v>792</v>
      </c>
      <c r="C35" s="489" t="s">
        <v>54</v>
      </c>
      <c r="D35" s="489"/>
      <c r="E35" s="490">
        <f>E37+E38</f>
        <v>0</v>
      </c>
      <c r="F35" s="490">
        <f t="shared" ref="F35:H35" si="5">F37+F38</f>
        <v>0</v>
      </c>
      <c r="G35" s="490">
        <f t="shared" si="5"/>
        <v>0</v>
      </c>
      <c r="H35" s="509">
        <f t="shared" si="5"/>
        <v>0</v>
      </c>
    </row>
    <row r="36" spans="1:8">
      <c r="A36" s="473" t="s">
        <v>4</v>
      </c>
      <c r="B36" s="479"/>
      <c r="C36" s="478"/>
      <c r="D36" s="478"/>
      <c r="E36" s="480"/>
      <c r="F36" s="480"/>
      <c r="G36" s="480"/>
      <c r="H36" s="481" t="s">
        <v>54</v>
      </c>
    </row>
    <row r="37" spans="1:8" ht="25.5">
      <c r="A37" s="477" t="s">
        <v>888</v>
      </c>
      <c r="B37" s="479" t="s">
        <v>793</v>
      </c>
      <c r="C37" s="478" t="s">
        <v>794</v>
      </c>
      <c r="D37" s="478"/>
      <c r="E37" s="480"/>
      <c r="F37" s="480"/>
      <c r="G37" s="480"/>
      <c r="H37" s="481"/>
    </row>
    <row r="38" spans="1:8" ht="13.5" customHeight="1">
      <c r="A38" s="477" t="s">
        <v>886</v>
      </c>
      <c r="B38" s="479" t="s">
        <v>887</v>
      </c>
      <c r="C38" s="478" t="s">
        <v>794</v>
      </c>
      <c r="D38" s="478"/>
      <c r="E38" s="510"/>
      <c r="F38" s="480"/>
      <c r="G38" s="480"/>
      <c r="H38" s="481"/>
    </row>
    <row r="39" spans="1:8" ht="13.5" customHeight="1">
      <c r="A39" s="500" t="s">
        <v>795</v>
      </c>
      <c r="B39" s="493" t="s">
        <v>796</v>
      </c>
      <c r="C39" s="494" t="s">
        <v>54</v>
      </c>
      <c r="D39" s="495"/>
      <c r="E39" s="496">
        <f>E41+E56+E65+E72+E77+E79</f>
        <v>0</v>
      </c>
      <c r="F39" s="496">
        <f>F41+F56+F65+F72+F77+F79</f>
        <v>0</v>
      </c>
      <c r="G39" s="496">
        <f>G41+G56+G65+G72+G77+G79</f>
        <v>0</v>
      </c>
      <c r="H39" s="496"/>
    </row>
    <row r="40" spans="1:8">
      <c r="A40" s="477" t="s">
        <v>3</v>
      </c>
      <c r="B40" s="479"/>
      <c r="C40" s="478"/>
      <c r="D40" s="478"/>
      <c r="E40" s="480"/>
      <c r="F40" s="480"/>
      <c r="G40" s="480"/>
      <c r="H40" s="481" t="s">
        <v>54</v>
      </c>
    </row>
    <row r="41" spans="1:8">
      <c r="A41" s="501" t="s">
        <v>798</v>
      </c>
      <c r="B41" s="499" t="s">
        <v>797</v>
      </c>
      <c r="C41" s="489" t="s">
        <v>54</v>
      </c>
      <c r="D41" s="489"/>
      <c r="E41" s="490">
        <f>E43+E44+E45+E46+E52</f>
        <v>0</v>
      </c>
      <c r="F41" s="490">
        <f t="shared" ref="F41:G41" si="6">F43+F44+F45+F46+F52</f>
        <v>0</v>
      </c>
      <c r="G41" s="490">
        <f t="shared" si="6"/>
        <v>0</v>
      </c>
      <c r="H41" s="491"/>
    </row>
    <row r="42" spans="1:8">
      <c r="A42" s="477" t="s">
        <v>3</v>
      </c>
      <c r="B42" s="479"/>
      <c r="C42" s="478"/>
      <c r="D42" s="478"/>
      <c r="E42" s="480"/>
      <c r="F42" s="480"/>
      <c r="G42" s="480"/>
      <c r="H42" s="481" t="s">
        <v>54</v>
      </c>
    </row>
    <row r="43" spans="1:8">
      <c r="A43" s="477" t="s">
        <v>156</v>
      </c>
      <c r="B43" s="479" t="s">
        <v>799</v>
      </c>
      <c r="C43" s="478" t="s">
        <v>86</v>
      </c>
      <c r="D43" s="478" t="s">
        <v>917</v>
      </c>
      <c r="E43" s="574"/>
      <c r="F43" s="480"/>
      <c r="G43" s="480"/>
      <c r="H43" s="481"/>
    </row>
    <row r="44" spans="1:8" ht="25.5">
      <c r="A44" s="477" t="s">
        <v>15</v>
      </c>
      <c r="B44" s="479" t="s">
        <v>800</v>
      </c>
      <c r="C44" s="478" t="s">
        <v>87</v>
      </c>
      <c r="D44" s="518" t="s">
        <v>749</v>
      </c>
      <c r="E44" s="574"/>
      <c r="F44" s="480"/>
      <c r="G44" s="480"/>
      <c r="H44" s="481" t="s">
        <v>54</v>
      </c>
    </row>
    <row r="45" spans="1:8" ht="25.5">
      <c r="A45" s="477" t="s">
        <v>889</v>
      </c>
      <c r="B45" s="479" t="s">
        <v>801</v>
      </c>
      <c r="C45" s="478" t="s">
        <v>88</v>
      </c>
      <c r="D45" s="478"/>
      <c r="E45" s="574"/>
      <c r="F45" s="480"/>
      <c r="G45" s="480"/>
      <c r="H45" s="481" t="s">
        <v>54</v>
      </c>
    </row>
    <row r="46" spans="1:8" ht="25.5">
      <c r="A46" s="502" t="s">
        <v>890</v>
      </c>
      <c r="B46" s="503" t="s">
        <v>802</v>
      </c>
      <c r="C46" s="504" t="s">
        <v>803</v>
      </c>
      <c r="D46" s="504"/>
      <c r="E46" s="505">
        <f>E48+E49+E50+E51</f>
        <v>0</v>
      </c>
      <c r="F46" s="505">
        <f t="shared" ref="F46:G46" si="7">F48+F49+F50+F51</f>
        <v>0</v>
      </c>
      <c r="G46" s="505">
        <f t="shared" si="7"/>
        <v>0</v>
      </c>
      <c r="H46" s="506" t="s">
        <v>54</v>
      </c>
    </row>
    <row r="47" spans="1:8">
      <c r="A47" s="477" t="s">
        <v>3</v>
      </c>
      <c r="B47" s="479"/>
      <c r="C47" s="478"/>
      <c r="D47" s="478"/>
      <c r="E47" s="480"/>
      <c r="F47" s="480"/>
      <c r="G47" s="480"/>
      <c r="H47" s="481" t="s">
        <v>54</v>
      </c>
    </row>
    <row r="48" spans="1:8">
      <c r="A48" s="477" t="s">
        <v>805</v>
      </c>
      <c r="B48" s="479" t="s">
        <v>804</v>
      </c>
      <c r="C48" s="478" t="s">
        <v>803</v>
      </c>
      <c r="D48" s="478" t="s">
        <v>919</v>
      </c>
      <c r="E48" s="574"/>
      <c r="F48" s="480"/>
      <c r="G48" s="480"/>
      <c r="H48" s="481"/>
    </row>
    <row r="49" spans="1:8" ht="15" customHeight="1">
      <c r="A49" s="477" t="s">
        <v>806</v>
      </c>
      <c r="B49" s="479" t="s">
        <v>807</v>
      </c>
      <c r="C49" s="478" t="s">
        <v>803</v>
      </c>
      <c r="D49" s="478"/>
      <c r="E49" s="574"/>
      <c r="F49" s="480"/>
      <c r="G49" s="480"/>
      <c r="H49" s="481" t="s">
        <v>54</v>
      </c>
    </row>
    <row r="50" spans="1:8" ht="25.5">
      <c r="A50" s="477" t="s">
        <v>62</v>
      </c>
      <c r="B50" s="479" t="s">
        <v>808</v>
      </c>
      <c r="C50" s="478" t="s">
        <v>809</v>
      </c>
      <c r="D50" s="478"/>
      <c r="E50" s="574"/>
      <c r="F50" s="480"/>
      <c r="G50" s="480"/>
      <c r="H50" s="481" t="s">
        <v>54</v>
      </c>
    </row>
    <row r="51" spans="1:8" ht="25.5">
      <c r="A51" s="477" t="s">
        <v>63</v>
      </c>
      <c r="B51" s="479" t="s">
        <v>810</v>
      </c>
      <c r="C51" s="478" t="s">
        <v>811</v>
      </c>
      <c r="D51" s="478"/>
      <c r="E51" s="574"/>
      <c r="F51" s="480"/>
      <c r="G51" s="480"/>
      <c r="H51" s="481" t="s">
        <v>54</v>
      </c>
    </row>
    <row r="52" spans="1:8" ht="25.5">
      <c r="A52" s="502" t="s">
        <v>891</v>
      </c>
      <c r="B52" s="503" t="s">
        <v>812</v>
      </c>
      <c r="C52" s="504" t="s">
        <v>813</v>
      </c>
      <c r="D52" s="504"/>
      <c r="E52" s="505">
        <f>E54+E55</f>
        <v>0</v>
      </c>
      <c r="F52" s="505">
        <f t="shared" ref="F52:G52" si="8">F54+F55</f>
        <v>0</v>
      </c>
      <c r="G52" s="505">
        <f t="shared" si="8"/>
        <v>0</v>
      </c>
      <c r="H52" s="506" t="s">
        <v>54</v>
      </c>
    </row>
    <row r="53" spans="1:8">
      <c r="A53" s="477" t="s">
        <v>3</v>
      </c>
      <c r="B53" s="479"/>
      <c r="C53" s="478"/>
      <c r="D53" s="478"/>
      <c r="E53" s="480"/>
      <c r="F53" s="480"/>
      <c r="G53" s="480"/>
      <c r="H53" s="481" t="s">
        <v>54</v>
      </c>
    </row>
    <row r="54" spans="1:8">
      <c r="A54" s="477" t="s">
        <v>815</v>
      </c>
      <c r="B54" s="479" t="s">
        <v>814</v>
      </c>
      <c r="C54" s="478" t="s">
        <v>813</v>
      </c>
      <c r="D54" s="478"/>
      <c r="E54" s="574"/>
      <c r="F54" s="480"/>
      <c r="G54" s="480"/>
      <c r="H54" s="481"/>
    </row>
    <row r="55" spans="1:8" ht="13.5" customHeight="1">
      <c r="A55" s="477" t="s">
        <v>816</v>
      </c>
      <c r="B55" s="479" t="s">
        <v>817</v>
      </c>
      <c r="C55" s="478" t="s">
        <v>813</v>
      </c>
      <c r="D55" s="478"/>
      <c r="E55" s="574"/>
      <c r="F55" s="480"/>
      <c r="G55" s="480"/>
      <c r="H55" s="481" t="s">
        <v>54</v>
      </c>
    </row>
    <row r="56" spans="1:8" ht="13.5" customHeight="1">
      <c r="A56" s="501" t="s">
        <v>818</v>
      </c>
      <c r="B56" s="499" t="s">
        <v>155</v>
      </c>
      <c r="C56" s="489" t="s">
        <v>92</v>
      </c>
      <c r="D56" s="489"/>
      <c r="E56" s="490">
        <f>E58+E61+E62+E63+E64</f>
        <v>0</v>
      </c>
      <c r="F56" s="490">
        <f t="shared" ref="F56:G56" si="9">F58+F61+F62+F63+F64</f>
        <v>0</v>
      </c>
      <c r="G56" s="490">
        <f t="shared" si="9"/>
        <v>0</v>
      </c>
      <c r="H56" s="491" t="s">
        <v>54</v>
      </c>
    </row>
    <row r="57" spans="1:8">
      <c r="A57" s="477" t="s">
        <v>3</v>
      </c>
      <c r="B57" s="479"/>
      <c r="C57" s="478"/>
      <c r="D57" s="478"/>
      <c r="E57" s="480"/>
      <c r="F57" s="480"/>
      <c r="G57" s="480"/>
      <c r="H57" s="481" t="s">
        <v>54</v>
      </c>
    </row>
    <row r="58" spans="1:8" ht="25.5">
      <c r="A58" s="502" t="s">
        <v>892</v>
      </c>
      <c r="B58" s="503" t="s">
        <v>819</v>
      </c>
      <c r="C58" s="504" t="s">
        <v>94</v>
      </c>
      <c r="D58" s="504"/>
      <c r="E58" s="505">
        <f>E60</f>
        <v>0</v>
      </c>
      <c r="F58" s="505">
        <f t="shared" ref="F58:G58" si="10">F60</f>
        <v>0</v>
      </c>
      <c r="G58" s="505">
        <f t="shared" si="10"/>
        <v>0</v>
      </c>
      <c r="H58" s="506"/>
    </row>
    <row r="59" spans="1:8">
      <c r="A59" s="477" t="s">
        <v>4</v>
      </c>
      <c r="B59" s="479"/>
      <c r="C59" s="478"/>
      <c r="D59" s="478"/>
      <c r="E59" s="480"/>
      <c r="F59" s="480"/>
      <c r="G59" s="480"/>
      <c r="H59" s="481" t="s">
        <v>54</v>
      </c>
    </row>
    <row r="60" spans="1:8" ht="25.5">
      <c r="A60" s="477" t="s">
        <v>893</v>
      </c>
      <c r="B60" s="479" t="s">
        <v>820</v>
      </c>
      <c r="C60" s="478" t="s">
        <v>95</v>
      </c>
      <c r="D60" s="478"/>
      <c r="E60" s="574"/>
      <c r="F60" s="480"/>
      <c r="G60" s="480"/>
      <c r="H60" s="481"/>
    </row>
    <row r="61" spans="1:8" ht="25.5">
      <c r="A61" s="477" t="s">
        <v>894</v>
      </c>
      <c r="B61" s="479" t="s">
        <v>821</v>
      </c>
      <c r="C61" s="478" t="s">
        <v>822</v>
      </c>
      <c r="D61" s="478"/>
      <c r="E61" s="574"/>
      <c r="F61" s="480"/>
      <c r="G61" s="480"/>
      <c r="H61" s="481" t="s">
        <v>54</v>
      </c>
    </row>
    <row r="62" spans="1:8" ht="36.75" customHeight="1">
      <c r="A62" s="477" t="s">
        <v>895</v>
      </c>
      <c r="B62" s="479" t="s">
        <v>823</v>
      </c>
      <c r="C62" s="478" t="s">
        <v>824</v>
      </c>
      <c r="D62" s="478"/>
      <c r="E62" s="574"/>
      <c r="F62" s="480"/>
      <c r="G62" s="480"/>
      <c r="H62" s="481" t="s">
        <v>54</v>
      </c>
    </row>
    <row r="63" spans="1:8" ht="25.5">
      <c r="A63" s="477" t="s">
        <v>43</v>
      </c>
      <c r="B63" s="479" t="s">
        <v>825</v>
      </c>
      <c r="C63" s="478" t="s">
        <v>826</v>
      </c>
      <c r="D63" s="478"/>
      <c r="E63" s="574"/>
      <c r="F63" s="480"/>
      <c r="G63" s="480"/>
      <c r="H63" s="481" t="s">
        <v>54</v>
      </c>
    </row>
    <row r="64" spans="1:8" ht="25.5">
      <c r="A64" s="477" t="s">
        <v>42</v>
      </c>
      <c r="B64" s="479" t="s">
        <v>918</v>
      </c>
      <c r="C64" s="478">
        <v>360</v>
      </c>
      <c r="D64" s="478"/>
      <c r="E64" s="574"/>
      <c r="F64" s="480"/>
      <c r="G64" s="480"/>
      <c r="H64" s="481"/>
    </row>
    <row r="65" spans="1:8" ht="13.5" customHeight="1">
      <c r="A65" s="501" t="s">
        <v>827</v>
      </c>
      <c r="B65" s="499" t="s">
        <v>828</v>
      </c>
      <c r="C65" s="489" t="s">
        <v>829</v>
      </c>
      <c r="D65" s="489"/>
      <c r="E65" s="490">
        <f>E67+E68+E69+E70+E71</f>
        <v>0</v>
      </c>
      <c r="F65" s="490">
        <f t="shared" ref="F65:G65" si="11">F67+F68+F69+F70+F71</f>
        <v>0</v>
      </c>
      <c r="G65" s="490">
        <f t="shared" si="11"/>
        <v>0</v>
      </c>
      <c r="H65" s="491" t="s">
        <v>54</v>
      </c>
    </row>
    <row r="66" spans="1:8">
      <c r="A66" s="477" t="s">
        <v>4</v>
      </c>
      <c r="B66" s="479"/>
      <c r="C66" s="478"/>
      <c r="D66" s="478"/>
      <c r="E66" s="480"/>
      <c r="F66" s="480"/>
      <c r="G66" s="480"/>
      <c r="H66" s="481" t="s">
        <v>54</v>
      </c>
    </row>
    <row r="67" spans="1:8">
      <c r="A67" s="477" t="s">
        <v>16</v>
      </c>
      <c r="B67" s="479" t="s">
        <v>830</v>
      </c>
      <c r="C67" s="478" t="s">
        <v>831</v>
      </c>
      <c r="D67" s="478"/>
      <c r="E67" s="574"/>
      <c r="F67" s="480"/>
      <c r="G67" s="480"/>
      <c r="H67" s="481"/>
    </row>
    <row r="68" spans="1:8">
      <c r="A68" s="477" t="s">
        <v>17</v>
      </c>
      <c r="B68" s="479" t="s">
        <v>832</v>
      </c>
      <c r="C68" s="478" t="s">
        <v>831</v>
      </c>
      <c r="D68" s="478"/>
      <c r="E68" s="574"/>
      <c r="F68" s="480"/>
      <c r="G68" s="480"/>
      <c r="H68" s="481"/>
    </row>
    <row r="69" spans="1:8">
      <c r="A69" s="477" t="s">
        <v>18</v>
      </c>
      <c r="B69" s="479" t="s">
        <v>835</v>
      </c>
      <c r="C69" s="478" t="s">
        <v>833</v>
      </c>
      <c r="D69" s="478"/>
      <c r="E69" s="574"/>
      <c r="F69" s="480"/>
      <c r="G69" s="480"/>
      <c r="H69" s="481"/>
    </row>
    <row r="70" spans="1:8" ht="25.5">
      <c r="A70" s="477" t="s">
        <v>896</v>
      </c>
      <c r="B70" s="479" t="s">
        <v>915</v>
      </c>
      <c r="C70" s="478" t="s">
        <v>833</v>
      </c>
      <c r="D70" s="478"/>
      <c r="E70" s="574"/>
      <c r="F70" s="480"/>
      <c r="G70" s="480"/>
      <c r="H70" s="481" t="s">
        <v>54</v>
      </c>
    </row>
    <row r="71" spans="1:8" ht="13.5" customHeight="1">
      <c r="A71" s="477" t="s">
        <v>834</v>
      </c>
      <c r="B71" s="479" t="s">
        <v>916</v>
      </c>
      <c r="C71" s="478" t="s">
        <v>836</v>
      </c>
      <c r="D71" s="478"/>
      <c r="E71" s="574"/>
      <c r="F71" s="480"/>
      <c r="G71" s="480"/>
      <c r="H71" s="481" t="s">
        <v>54</v>
      </c>
    </row>
    <row r="72" spans="1:8" ht="13.5" customHeight="1">
      <c r="A72" s="501" t="s">
        <v>837</v>
      </c>
      <c r="B72" s="499" t="s">
        <v>838</v>
      </c>
      <c r="C72" s="489" t="s">
        <v>54</v>
      </c>
      <c r="D72" s="489"/>
      <c r="E72" s="490">
        <f>E74+E75+E76</f>
        <v>0</v>
      </c>
      <c r="F72" s="490">
        <f t="shared" ref="F72:G72" si="12">F74+F75+F76</f>
        <v>0</v>
      </c>
      <c r="G72" s="490">
        <f t="shared" si="12"/>
        <v>0</v>
      </c>
      <c r="H72" s="491" t="s">
        <v>54</v>
      </c>
    </row>
    <row r="73" spans="1:8">
      <c r="A73" s="477" t="s">
        <v>4</v>
      </c>
      <c r="B73" s="479"/>
      <c r="C73" s="478"/>
      <c r="D73" s="478"/>
      <c r="E73" s="480"/>
      <c r="F73" s="480"/>
      <c r="G73" s="480"/>
      <c r="H73" s="481" t="s">
        <v>54</v>
      </c>
    </row>
    <row r="74" spans="1:8">
      <c r="A74" s="477" t="s">
        <v>49</v>
      </c>
      <c r="B74" s="479" t="s">
        <v>839</v>
      </c>
      <c r="C74" s="478" t="s">
        <v>840</v>
      </c>
      <c r="D74" s="478"/>
      <c r="E74" s="480"/>
      <c r="F74" s="480"/>
      <c r="G74" s="480"/>
      <c r="H74" s="481"/>
    </row>
    <row r="75" spans="1:8" ht="13.5" customHeight="1">
      <c r="A75" s="477" t="s">
        <v>48</v>
      </c>
      <c r="B75" s="479" t="s">
        <v>841</v>
      </c>
      <c r="C75" s="478" t="s">
        <v>842</v>
      </c>
      <c r="D75" s="478"/>
      <c r="E75" s="480"/>
      <c r="F75" s="480"/>
      <c r="G75" s="480"/>
      <c r="H75" s="481" t="s">
        <v>54</v>
      </c>
    </row>
    <row r="76" spans="1:8" ht="25.5">
      <c r="A76" s="477" t="s">
        <v>52</v>
      </c>
      <c r="B76" s="479" t="s">
        <v>843</v>
      </c>
      <c r="C76" s="478" t="s">
        <v>844</v>
      </c>
      <c r="D76" s="478"/>
      <c r="E76" s="480"/>
      <c r="F76" s="480"/>
      <c r="G76" s="480"/>
      <c r="H76" s="481" t="s">
        <v>54</v>
      </c>
    </row>
    <row r="77" spans="1:8" ht="13.5" customHeight="1">
      <c r="A77" s="501" t="s">
        <v>845</v>
      </c>
      <c r="B77" s="499" t="s">
        <v>846</v>
      </c>
      <c r="C77" s="489" t="s">
        <v>54</v>
      </c>
      <c r="D77" s="489"/>
      <c r="E77" s="490">
        <f>E78</f>
        <v>0</v>
      </c>
      <c r="F77" s="490">
        <f t="shared" ref="F77:G77" si="13">F78</f>
        <v>0</v>
      </c>
      <c r="G77" s="490">
        <f t="shared" si="13"/>
        <v>0</v>
      </c>
      <c r="H77" s="491" t="s">
        <v>54</v>
      </c>
    </row>
    <row r="78" spans="1:8" ht="38.25">
      <c r="A78" s="477" t="s">
        <v>51</v>
      </c>
      <c r="B78" s="479" t="s">
        <v>847</v>
      </c>
      <c r="C78" s="478" t="s">
        <v>848</v>
      </c>
      <c r="D78" s="478"/>
      <c r="E78" s="574"/>
      <c r="F78" s="480"/>
      <c r="G78" s="480"/>
      <c r="H78" s="481" t="s">
        <v>54</v>
      </c>
    </row>
    <row r="79" spans="1:8" ht="13.5" customHeight="1">
      <c r="A79" s="501" t="s">
        <v>5</v>
      </c>
      <c r="B79" s="499" t="s">
        <v>849</v>
      </c>
      <c r="C79" s="489" t="s">
        <v>54</v>
      </c>
      <c r="D79" s="489"/>
      <c r="E79" s="490">
        <f>E81+E82+E83+E84+E127+E128</f>
        <v>0</v>
      </c>
      <c r="F79" s="490">
        <f>F81+F82+F83+F84+F127+F128</f>
        <v>0</v>
      </c>
      <c r="G79" s="490">
        <f>G81+G82+G83+G84+G127+G128</f>
        <v>0</v>
      </c>
      <c r="H79" s="491"/>
    </row>
    <row r="80" spans="1:8">
      <c r="A80" s="477" t="s">
        <v>3</v>
      </c>
      <c r="B80" s="479"/>
      <c r="C80" s="478"/>
      <c r="D80" s="478"/>
      <c r="E80" s="480"/>
      <c r="F80" s="480"/>
      <c r="G80" s="480"/>
      <c r="H80" s="481"/>
    </row>
    <row r="81" spans="1:8">
      <c r="A81" s="477" t="s">
        <v>852</v>
      </c>
      <c r="B81" s="479" t="s">
        <v>850</v>
      </c>
      <c r="C81" s="478" t="s">
        <v>851</v>
      </c>
      <c r="D81" s="478"/>
      <c r="E81" s="480"/>
      <c r="F81" s="480"/>
      <c r="G81" s="480"/>
      <c r="H81" s="481"/>
    </row>
    <row r="82" spans="1:8" ht="25.5">
      <c r="A82" s="477" t="s">
        <v>897</v>
      </c>
      <c r="B82" s="479" t="s">
        <v>853</v>
      </c>
      <c r="C82" s="478" t="s">
        <v>854</v>
      </c>
      <c r="D82" s="478"/>
      <c r="E82" s="480"/>
      <c r="F82" s="480"/>
      <c r="G82" s="480"/>
      <c r="H82" s="481"/>
    </row>
    <row r="83" spans="1:8" ht="25.5">
      <c r="A83" s="477" t="s">
        <v>898</v>
      </c>
      <c r="B83" s="479" t="s">
        <v>855</v>
      </c>
      <c r="C83" s="478" t="s">
        <v>856</v>
      </c>
      <c r="D83" s="478"/>
      <c r="E83" s="480"/>
      <c r="F83" s="480"/>
      <c r="G83" s="480"/>
      <c r="H83" s="481"/>
    </row>
    <row r="84" spans="1:8" ht="13.5" customHeight="1">
      <c r="A84" s="502" t="s">
        <v>857</v>
      </c>
      <c r="B84" s="503" t="s">
        <v>858</v>
      </c>
      <c r="C84" s="504" t="s">
        <v>859</v>
      </c>
      <c r="D84" s="504"/>
      <c r="E84" s="505">
        <f>E86+E91+E92+E101+E105+E110+E117+E118+E126</f>
        <v>0</v>
      </c>
      <c r="F84" s="505">
        <f>F86+F91+F92+F101+F105+F110+F117+F118+F126</f>
        <v>0</v>
      </c>
      <c r="G84" s="505">
        <f>G86+G91+G92+G101+G105+G110+G117+G118+G126</f>
        <v>0</v>
      </c>
      <c r="H84" s="506"/>
    </row>
    <row r="85" spans="1:8">
      <c r="A85" s="477" t="s">
        <v>4</v>
      </c>
      <c r="B85" s="479"/>
      <c r="C85" s="478"/>
      <c r="D85" s="478"/>
      <c r="E85" s="480"/>
      <c r="F85" s="480"/>
      <c r="G85" s="480"/>
      <c r="H85" s="481"/>
    </row>
    <row r="86" spans="1:8">
      <c r="A86" s="512" t="s">
        <v>19</v>
      </c>
      <c r="B86" s="513" t="s">
        <v>903</v>
      </c>
      <c r="C86" s="514">
        <v>244</v>
      </c>
      <c r="D86" s="514" t="s">
        <v>90</v>
      </c>
      <c r="E86" s="515">
        <f>SUM(E88:E90)</f>
        <v>0</v>
      </c>
      <c r="F86" s="515">
        <f t="shared" ref="F86:G86" si="14">SUM(F88:F90)</f>
        <v>0</v>
      </c>
      <c r="G86" s="515">
        <f t="shared" si="14"/>
        <v>0</v>
      </c>
      <c r="H86" s="516"/>
    </row>
    <row r="87" spans="1:8">
      <c r="A87" s="477" t="s">
        <v>4</v>
      </c>
      <c r="B87" s="479"/>
      <c r="C87" s="478"/>
      <c r="D87" s="478"/>
      <c r="E87" s="480"/>
      <c r="F87" s="480"/>
      <c r="G87" s="480"/>
      <c r="H87" s="481"/>
    </row>
    <row r="88" spans="1:8" ht="25.5">
      <c r="A88" s="477" t="s">
        <v>22</v>
      </c>
      <c r="B88" s="479"/>
      <c r="C88" s="478">
        <v>244</v>
      </c>
      <c r="D88" s="478"/>
      <c r="E88" s="574"/>
      <c r="F88" s="480"/>
      <c r="G88" s="480"/>
      <c r="H88" s="481"/>
    </row>
    <row r="89" spans="1:8" ht="25.5">
      <c r="A89" s="477" t="s">
        <v>45</v>
      </c>
      <c r="B89" s="479"/>
      <c r="C89" s="478">
        <v>244</v>
      </c>
      <c r="D89" s="478"/>
      <c r="E89" s="574"/>
      <c r="F89" s="480"/>
      <c r="G89" s="480"/>
      <c r="H89" s="481"/>
    </row>
    <row r="90" spans="1:8">
      <c r="A90" s="477" t="s">
        <v>23</v>
      </c>
      <c r="B90" s="479"/>
      <c r="C90" s="478">
        <v>244</v>
      </c>
      <c r="D90" s="478"/>
      <c r="E90" s="574"/>
      <c r="F90" s="480"/>
      <c r="G90" s="480"/>
      <c r="H90" s="481"/>
    </row>
    <row r="91" spans="1:8">
      <c r="A91" s="512" t="s">
        <v>20</v>
      </c>
      <c r="B91" s="513" t="s">
        <v>904</v>
      </c>
      <c r="C91" s="514">
        <v>244</v>
      </c>
      <c r="D91" s="514" t="s">
        <v>91</v>
      </c>
      <c r="E91" s="574"/>
      <c r="F91" s="515"/>
      <c r="G91" s="515"/>
      <c r="H91" s="516"/>
    </row>
    <row r="92" spans="1:8">
      <c r="A92" s="512" t="s">
        <v>1004</v>
      </c>
      <c r="B92" s="513" t="s">
        <v>905</v>
      </c>
      <c r="C92" s="514">
        <v>244</v>
      </c>
      <c r="D92" s="514" t="s">
        <v>921</v>
      </c>
      <c r="E92" s="624">
        <f>E93+E97</f>
        <v>0</v>
      </c>
      <c r="F92" s="624">
        <f t="shared" ref="F92:H92" si="15">F93+F97</f>
        <v>0</v>
      </c>
      <c r="G92" s="624">
        <f t="shared" si="15"/>
        <v>0</v>
      </c>
      <c r="H92" s="624">
        <f t="shared" si="15"/>
        <v>0</v>
      </c>
    </row>
    <row r="93" spans="1:8">
      <c r="A93" s="597" t="s">
        <v>21</v>
      </c>
      <c r="B93" s="598" t="s">
        <v>1005</v>
      </c>
      <c r="C93" s="599">
        <v>244</v>
      </c>
      <c r="D93" s="599" t="s">
        <v>921</v>
      </c>
      <c r="E93" s="624">
        <f>E94+E95+E96</f>
        <v>0</v>
      </c>
      <c r="F93" s="624">
        <f t="shared" ref="F93:H93" si="16">F94+F95+F96</f>
        <v>0</v>
      </c>
      <c r="G93" s="624">
        <f t="shared" si="16"/>
        <v>0</v>
      </c>
      <c r="H93" s="624">
        <f t="shared" si="16"/>
        <v>0</v>
      </c>
    </row>
    <row r="94" spans="1:8">
      <c r="A94" s="555" t="s">
        <v>73</v>
      </c>
      <c r="B94" s="551"/>
      <c r="C94" s="552">
        <v>244</v>
      </c>
      <c r="D94" s="552" t="s">
        <v>76</v>
      </c>
      <c r="E94" s="574"/>
      <c r="F94" s="622"/>
      <c r="G94" s="622"/>
      <c r="H94" s="623"/>
    </row>
    <row r="95" spans="1:8" ht="25.5">
      <c r="A95" s="555" t="s">
        <v>25</v>
      </c>
      <c r="B95" s="551"/>
      <c r="C95" s="552">
        <v>244</v>
      </c>
      <c r="D95" s="552"/>
      <c r="E95" s="574"/>
      <c r="F95" s="622"/>
      <c r="G95" s="622"/>
      <c r="H95" s="623"/>
    </row>
    <row r="96" spans="1:8">
      <c r="A96" s="555" t="s">
        <v>26</v>
      </c>
      <c r="B96" s="551"/>
      <c r="C96" s="552">
        <v>244</v>
      </c>
      <c r="D96" s="552" t="s">
        <v>77</v>
      </c>
      <c r="E96" s="574"/>
      <c r="F96" s="622"/>
      <c r="G96" s="622"/>
      <c r="H96" s="623"/>
    </row>
    <row r="97" spans="1:8">
      <c r="A97" s="597" t="s">
        <v>1001</v>
      </c>
      <c r="B97" s="598" t="s">
        <v>1006</v>
      </c>
      <c r="C97" s="599" t="s">
        <v>1000</v>
      </c>
      <c r="D97" s="599" t="s">
        <v>921</v>
      </c>
      <c r="E97" s="624">
        <f>E98+E99+E100</f>
        <v>0</v>
      </c>
      <c r="F97" s="624">
        <f t="shared" ref="F97:H97" si="17">F98+F99+F100</f>
        <v>0</v>
      </c>
      <c r="G97" s="624">
        <f t="shared" si="17"/>
        <v>0</v>
      </c>
      <c r="H97" s="624">
        <f t="shared" si="17"/>
        <v>0</v>
      </c>
    </row>
    <row r="98" spans="1:8">
      <c r="A98" s="555" t="s">
        <v>71</v>
      </c>
      <c r="B98" s="551"/>
      <c r="C98" s="621" t="s">
        <v>1000</v>
      </c>
      <c r="D98" s="552" t="s">
        <v>74</v>
      </c>
      <c r="E98" s="574"/>
      <c r="F98" s="622"/>
      <c r="G98" s="622"/>
      <c r="H98" s="623"/>
    </row>
    <row r="99" spans="1:8">
      <c r="A99" s="555" t="s">
        <v>72</v>
      </c>
      <c r="B99" s="551"/>
      <c r="C99" s="621" t="s">
        <v>1000</v>
      </c>
      <c r="D99" s="552" t="s">
        <v>75</v>
      </c>
      <c r="E99" s="574"/>
      <c r="F99" s="622"/>
      <c r="G99" s="622"/>
      <c r="H99" s="623"/>
    </row>
    <row r="100" spans="1:8">
      <c r="A100" s="555" t="s">
        <v>24</v>
      </c>
      <c r="B100" s="551"/>
      <c r="C100" s="621" t="s">
        <v>1000</v>
      </c>
      <c r="D100" s="552"/>
      <c r="E100" s="574"/>
      <c r="F100" s="622"/>
      <c r="G100" s="622"/>
      <c r="H100" s="623"/>
    </row>
    <row r="101" spans="1:8">
      <c r="A101" s="512" t="s">
        <v>27</v>
      </c>
      <c r="B101" s="513" t="s">
        <v>906</v>
      </c>
      <c r="C101" s="514">
        <v>244</v>
      </c>
      <c r="D101" s="514" t="s">
        <v>920</v>
      </c>
      <c r="E101" s="515">
        <f>E103+E104</f>
        <v>0</v>
      </c>
      <c r="F101" s="515">
        <f t="shared" ref="F101:G101" si="18">F103+F104</f>
        <v>0</v>
      </c>
      <c r="G101" s="515">
        <f t="shared" si="18"/>
        <v>0</v>
      </c>
      <c r="H101" s="516"/>
    </row>
    <row r="102" spans="1:8">
      <c r="A102" s="477" t="s">
        <v>3</v>
      </c>
      <c r="B102" s="479"/>
      <c r="C102" s="478"/>
      <c r="D102" s="478"/>
      <c r="E102" s="480"/>
      <c r="F102" s="480"/>
      <c r="G102" s="480"/>
      <c r="H102" s="481"/>
    </row>
    <row r="103" spans="1:8">
      <c r="A103" s="477" t="s">
        <v>29</v>
      </c>
      <c r="B103" s="479"/>
      <c r="C103" s="478">
        <v>244</v>
      </c>
      <c r="D103" s="478"/>
      <c r="E103" s="574"/>
      <c r="F103" s="480"/>
      <c r="G103" s="480"/>
      <c r="H103" s="481"/>
    </row>
    <row r="104" spans="1:8">
      <c r="A104" s="477" t="s">
        <v>28</v>
      </c>
      <c r="B104" s="479"/>
      <c r="C104" s="478">
        <v>244</v>
      </c>
      <c r="D104" s="478"/>
      <c r="E104" s="574"/>
      <c r="F104" s="480"/>
      <c r="G104" s="480"/>
      <c r="H104" s="481"/>
    </row>
    <row r="105" spans="1:8">
      <c r="A105" s="512" t="s">
        <v>30</v>
      </c>
      <c r="B105" s="513" t="s">
        <v>907</v>
      </c>
      <c r="C105" s="514">
        <v>244</v>
      </c>
      <c r="D105" s="514" t="s">
        <v>922</v>
      </c>
      <c r="E105" s="515">
        <f>E107+E108+E109</f>
        <v>0</v>
      </c>
      <c r="F105" s="515">
        <f t="shared" ref="F105:G105" si="19">F107+F108+F109</f>
        <v>0</v>
      </c>
      <c r="G105" s="515">
        <f t="shared" si="19"/>
        <v>0</v>
      </c>
      <c r="H105" s="516"/>
    </row>
    <row r="106" spans="1:8">
      <c r="A106" s="477" t="s">
        <v>3</v>
      </c>
      <c r="B106" s="479"/>
      <c r="C106" s="478"/>
      <c r="D106" s="478"/>
      <c r="E106" s="480"/>
      <c r="F106" s="480"/>
      <c r="G106" s="480"/>
      <c r="H106" s="481"/>
    </row>
    <row r="107" spans="1:8">
      <c r="A107" s="477" t="s">
        <v>46</v>
      </c>
      <c r="B107" s="479"/>
      <c r="C107" s="478">
        <v>244</v>
      </c>
      <c r="D107" s="478"/>
      <c r="E107" s="574"/>
      <c r="F107" s="480"/>
      <c r="G107" s="480"/>
      <c r="H107" s="481"/>
    </row>
    <row r="108" spans="1:8" ht="25.5">
      <c r="A108" s="477" t="s">
        <v>31</v>
      </c>
      <c r="B108" s="479"/>
      <c r="C108" s="478">
        <v>244</v>
      </c>
      <c r="D108" s="478"/>
      <c r="E108" s="574"/>
      <c r="F108" s="480"/>
      <c r="G108" s="480"/>
      <c r="H108" s="481"/>
    </row>
    <row r="109" spans="1:8">
      <c r="A109" s="477" t="s">
        <v>32</v>
      </c>
      <c r="B109" s="479"/>
      <c r="C109" s="478">
        <v>244</v>
      </c>
      <c r="D109" s="478"/>
      <c r="E109" s="574"/>
      <c r="F109" s="480"/>
      <c r="G109" s="480"/>
      <c r="H109" s="481"/>
    </row>
    <row r="110" spans="1:8" ht="25.5">
      <c r="A110" s="512" t="s">
        <v>33</v>
      </c>
      <c r="B110" s="513" t="s">
        <v>908</v>
      </c>
      <c r="C110" s="514">
        <v>244</v>
      </c>
      <c r="D110" s="517" t="s">
        <v>925</v>
      </c>
      <c r="E110" s="515">
        <f>SUM(E112:E116)</f>
        <v>0</v>
      </c>
      <c r="F110" s="515">
        <f t="shared" ref="F110:G110" si="20">SUM(F112:F116)</f>
        <v>0</v>
      </c>
      <c r="G110" s="515">
        <f t="shared" si="20"/>
        <v>0</v>
      </c>
      <c r="H110" s="516"/>
    </row>
    <row r="111" spans="1:8">
      <c r="A111" s="477" t="s">
        <v>3</v>
      </c>
      <c r="B111" s="479"/>
      <c r="C111" s="478"/>
      <c r="D111" s="478"/>
      <c r="E111" s="480"/>
      <c r="F111" s="480"/>
      <c r="G111" s="480"/>
      <c r="H111" s="481"/>
    </row>
    <row r="112" spans="1:8" ht="25.5">
      <c r="A112" s="477" t="s">
        <v>34</v>
      </c>
      <c r="B112" s="479"/>
      <c r="C112" s="478">
        <v>244</v>
      </c>
      <c r="D112" s="478" t="s">
        <v>924</v>
      </c>
      <c r="E112" s="574"/>
      <c r="F112" s="480"/>
      <c r="G112" s="480"/>
      <c r="H112" s="481"/>
    </row>
    <row r="113" spans="1:8" ht="25.5">
      <c r="A113" s="477" t="s">
        <v>35</v>
      </c>
      <c r="B113" s="479"/>
      <c r="C113" s="478">
        <v>244</v>
      </c>
      <c r="D113" s="478" t="s">
        <v>923</v>
      </c>
      <c r="E113" s="574"/>
      <c r="F113" s="480"/>
      <c r="G113" s="480"/>
      <c r="H113" s="481"/>
    </row>
    <row r="114" spans="1:8">
      <c r="A114" s="477" t="s">
        <v>36</v>
      </c>
      <c r="B114" s="479"/>
      <c r="C114" s="478">
        <v>244</v>
      </c>
      <c r="D114" s="478" t="s">
        <v>924</v>
      </c>
      <c r="E114" s="574"/>
      <c r="F114" s="480"/>
      <c r="G114" s="480"/>
      <c r="H114" s="481"/>
    </row>
    <row r="115" spans="1:8" ht="25.5">
      <c r="A115" s="477" t="s">
        <v>59</v>
      </c>
      <c r="B115" s="479"/>
      <c r="C115" s="478">
        <v>244</v>
      </c>
      <c r="D115" s="478" t="s">
        <v>924</v>
      </c>
      <c r="E115" s="574"/>
      <c r="F115" s="480"/>
      <c r="G115" s="480"/>
      <c r="H115" s="481"/>
    </row>
    <row r="116" spans="1:8">
      <c r="A116" s="477" t="s">
        <v>37</v>
      </c>
      <c r="B116" s="479"/>
      <c r="C116" s="478">
        <v>244</v>
      </c>
      <c r="D116" s="478" t="s">
        <v>924</v>
      </c>
      <c r="E116" s="574"/>
      <c r="F116" s="480"/>
      <c r="G116" s="480"/>
      <c r="H116" s="481"/>
    </row>
    <row r="117" spans="1:8" ht="25.5">
      <c r="A117" s="512" t="s">
        <v>58</v>
      </c>
      <c r="B117" s="513" t="s">
        <v>909</v>
      </c>
      <c r="C117" s="514">
        <v>244</v>
      </c>
      <c r="D117" s="514" t="s">
        <v>93</v>
      </c>
      <c r="E117" s="574"/>
      <c r="F117" s="515"/>
      <c r="G117" s="515"/>
      <c r="H117" s="516"/>
    </row>
    <row r="118" spans="1:8">
      <c r="A118" s="512" t="s">
        <v>38</v>
      </c>
      <c r="B118" s="513" t="s">
        <v>910</v>
      </c>
      <c r="C118" s="514">
        <v>244</v>
      </c>
      <c r="D118" s="514" t="s">
        <v>822</v>
      </c>
      <c r="E118" s="515">
        <f>SUM(E119:E125)</f>
        <v>0</v>
      </c>
      <c r="F118" s="515">
        <f t="shared" ref="F118:G118" si="21">SUM(F119:F125)</f>
        <v>0</v>
      </c>
      <c r="G118" s="515">
        <f t="shared" si="21"/>
        <v>0</v>
      </c>
      <c r="H118" s="516"/>
    </row>
    <row r="119" spans="1:8">
      <c r="A119" s="477" t="s">
        <v>68</v>
      </c>
      <c r="B119" s="479"/>
      <c r="C119" s="478">
        <v>244</v>
      </c>
      <c r="D119" s="478">
        <v>341</v>
      </c>
      <c r="E119" s="574"/>
      <c r="F119" s="480"/>
      <c r="G119" s="480"/>
      <c r="H119" s="481"/>
    </row>
    <row r="120" spans="1:8">
      <c r="A120" s="477" t="s">
        <v>69</v>
      </c>
      <c r="B120" s="479"/>
      <c r="C120" s="478">
        <v>244</v>
      </c>
      <c r="D120" s="478">
        <v>342</v>
      </c>
      <c r="E120" s="574"/>
      <c r="F120" s="480"/>
      <c r="G120" s="480"/>
      <c r="H120" s="481"/>
    </row>
    <row r="121" spans="1:8">
      <c r="A121" s="477" t="s">
        <v>70</v>
      </c>
      <c r="B121" s="479"/>
      <c r="C121" s="478">
        <v>244</v>
      </c>
      <c r="D121" s="478">
        <v>343</v>
      </c>
      <c r="E121" s="574"/>
      <c r="F121" s="480"/>
      <c r="G121" s="480"/>
      <c r="H121" s="481"/>
    </row>
    <row r="122" spans="1:8">
      <c r="A122" s="477" t="s">
        <v>750</v>
      </c>
      <c r="B122" s="479"/>
      <c r="C122" s="478">
        <v>244</v>
      </c>
      <c r="D122" s="478">
        <v>344</v>
      </c>
      <c r="E122" s="574"/>
      <c r="F122" s="480"/>
      <c r="G122" s="480"/>
      <c r="H122" s="481"/>
    </row>
    <row r="123" spans="1:8">
      <c r="A123" s="477" t="s">
        <v>751</v>
      </c>
      <c r="B123" s="479"/>
      <c r="C123" s="478">
        <v>244</v>
      </c>
      <c r="D123" s="478">
        <v>345</v>
      </c>
      <c r="E123" s="574"/>
      <c r="F123" s="480"/>
      <c r="G123" s="480"/>
      <c r="H123" s="481"/>
    </row>
    <row r="124" spans="1:8">
      <c r="A124" s="477" t="s">
        <v>752</v>
      </c>
      <c r="B124" s="479"/>
      <c r="C124" s="478">
        <v>244</v>
      </c>
      <c r="D124" s="478">
        <v>346</v>
      </c>
      <c r="E124" s="574"/>
      <c r="F124" s="480"/>
      <c r="G124" s="480"/>
      <c r="H124" s="481"/>
    </row>
    <row r="125" spans="1:8" ht="25.5">
      <c r="A125" s="477" t="s">
        <v>753</v>
      </c>
      <c r="B125" s="479"/>
      <c r="C125" s="478">
        <v>244</v>
      </c>
      <c r="D125" s="478">
        <v>349</v>
      </c>
      <c r="E125" s="574"/>
      <c r="F125" s="480"/>
      <c r="G125" s="480"/>
      <c r="H125" s="481"/>
    </row>
    <row r="126" spans="1:8">
      <c r="A126" s="512" t="s">
        <v>39</v>
      </c>
      <c r="B126" s="513" t="s">
        <v>911</v>
      </c>
      <c r="C126" s="514">
        <v>244</v>
      </c>
      <c r="D126" s="514"/>
      <c r="E126" s="574"/>
      <c r="F126" s="515"/>
      <c r="G126" s="515"/>
      <c r="H126" s="516"/>
    </row>
    <row r="127" spans="1:8">
      <c r="A127" s="512" t="s">
        <v>40</v>
      </c>
      <c r="B127" s="513" t="s">
        <v>860</v>
      </c>
      <c r="C127" s="514">
        <v>244</v>
      </c>
      <c r="D127" s="514"/>
      <c r="E127" s="574"/>
      <c r="F127" s="515"/>
      <c r="G127" s="515"/>
      <c r="H127" s="516"/>
    </row>
    <row r="128" spans="1:8" ht="26.25" customHeight="1">
      <c r="A128" s="502" t="s">
        <v>899</v>
      </c>
      <c r="B128" s="503" t="s">
        <v>912</v>
      </c>
      <c r="C128" s="504" t="s">
        <v>861</v>
      </c>
      <c r="D128" s="504"/>
      <c r="E128" s="505">
        <f>E130+E131</f>
        <v>0</v>
      </c>
      <c r="F128" s="505">
        <f t="shared" ref="F128:G128" si="22">F130+F131</f>
        <v>0</v>
      </c>
      <c r="G128" s="505">
        <f t="shared" si="22"/>
        <v>0</v>
      </c>
      <c r="H128" s="506"/>
    </row>
    <row r="129" spans="1:8">
      <c r="A129" s="477" t="s">
        <v>3</v>
      </c>
      <c r="B129" s="479"/>
      <c r="C129" s="478"/>
      <c r="D129" s="478"/>
      <c r="E129" s="480"/>
      <c r="F129" s="480"/>
      <c r="G129" s="480"/>
      <c r="H129" s="481"/>
    </row>
    <row r="130" spans="1:8" ht="25.5">
      <c r="A130" s="477" t="s">
        <v>900</v>
      </c>
      <c r="B130" s="479" t="s">
        <v>913</v>
      </c>
      <c r="C130" s="478" t="s">
        <v>862</v>
      </c>
      <c r="D130" s="478"/>
      <c r="E130" s="480"/>
      <c r="F130" s="480"/>
      <c r="G130" s="480"/>
      <c r="H130" s="481"/>
    </row>
    <row r="131" spans="1:8" ht="25.5">
      <c r="A131" s="477" t="s">
        <v>50</v>
      </c>
      <c r="B131" s="479" t="s">
        <v>914</v>
      </c>
      <c r="C131" s="478" t="s">
        <v>863</v>
      </c>
      <c r="D131" s="478"/>
      <c r="E131" s="480"/>
      <c r="F131" s="480"/>
      <c r="G131" s="480"/>
      <c r="H131" s="481"/>
    </row>
    <row r="132" spans="1:8" ht="13.5" customHeight="1">
      <c r="A132" s="500" t="s">
        <v>901</v>
      </c>
      <c r="B132" s="493" t="s">
        <v>864</v>
      </c>
      <c r="C132" s="494" t="s">
        <v>85</v>
      </c>
      <c r="D132" s="495"/>
      <c r="E132" s="496">
        <f>E134+E135+E136</f>
        <v>0</v>
      </c>
      <c r="F132" s="496">
        <f t="shared" ref="F132:G132" si="23">F134+F135+F136</f>
        <v>0</v>
      </c>
      <c r="G132" s="496">
        <f t="shared" si="23"/>
        <v>0</v>
      </c>
      <c r="H132" s="497" t="s">
        <v>54</v>
      </c>
    </row>
    <row r="133" spans="1:8">
      <c r="A133" s="477" t="s">
        <v>3</v>
      </c>
      <c r="B133" s="479"/>
      <c r="C133" s="478"/>
      <c r="D133" s="478"/>
      <c r="E133" s="480"/>
      <c r="F133" s="480"/>
      <c r="G133" s="480"/>
      <c r="H133" s="481" t="s">
        <v>54</v>
      </c>
    </row>
    <row r="134" spans="1:8">
      <c r="A134" s="477" t="s">
        <v>879</v>
      </c>
      <c r="B134" s="479" t="s">
        <v>865</v>
      </c>
      <c r="C134" s="478"/>
      <c r="D134" s="478"/>
      <c r="E134" s="480"/>
      <c r="F134" s="480"/>
      <c r="G134" s="480"/>
      <c r="H134" s="481"/>
    </row>
    <row r="135" spans="1:8" ht="13.5" customHeight="1">
      <c r="A135" s="477" t="s">
        <v>880</v>
      </c>
      <c r="B135" s="479" t="s">
        <v>866</v>
      </c>
      <c r="C135" s="478"/>
      <c r="D135" s="478"/>
      <c r="E135" s="480"/>
      <c r="F135" s="480"/>
      <c r="G135" s="480"/>
      <c r="H135" s="481" t="s">
        <v>54</v>
      </c>
    </row>
    <row r="136" spans="1:8" ht="13.5" customHeight="1">
      <c r="A136" s="477" t="s">
        <v>881</v>
      </c>
      <c r="B136" s="479" t="s">
        <v>867</v>
      </c>
      <c r="C136" s="478"/>
      <c r="D136" s="478"/>
      <c r="E136" s="480"/>
      <c r="F136" s="480"/>
      <c r="G136" s="480"/>
      <c r="H136" s="481" t="s">
        <v>54</v>
      </c>
    </row>
    <row r="137" spans="1:8" ht="13.5" customHeight="1">
      <c r="A137" s="500" t="s">
        <v>60</v>
      </c>
      <c r="B137" s="493" t="s">
        <v>868</v>
      </c>
      <c r="C137" s="494" t="s">
        <v>54</v>
      </c>
      <c r="D137" s="495"/>
      <c r="E137" s="496">
        <f>E139+E140</f>
        <v>0</v>
      </c>
      <c r="F137" s="496">
        <f t="shared" ref="F137:G137" si="24">F139+F140</f>
        <v>0</v>
      </c>
      <c r="G137" s="496">
        <f t="shared" si="24"/>
        <v>0</v>
      </c>
      <c r="H137" s="497" t="s">
        <v>54</v>
      </c>
    </row>
    <row r="138" spans="1:8">
      <c r="A138" s="477" t="s">
        <v>4</v>
      </c>
      <c r="B138" s="479"/>
      <c r="C138" s="478"/>
      <c r="D138" s="478"/>
      <c r="E138" s="480"/>
      <c r="F138" s="480"/>
      <c r="G138" s="480"/>
      <c r="H138" s="481" t="s">
        <v>54</v>
      </c>
    </row>
    <row r="139" spans="1:8">
      <c r="A139" s="477" t="s">
        <v>871</v>
      </c>
      <c r="B139" s="479" t="s">
        <v>869</v>
      </c>
      <c r="C139" s="478" t="s">
        <v>870</v>
      </c>
      <c r="D139" s="478"/>
      <c r="E139" s="480"/>
      <c r="F139" s="480"/>
      <c r="G139" s="480"/>
      <c r="H139" s="481"/>
    </row>
    <row r="140" spans="1:8" ht="13.5" customHeight="1" thickBot="1">
      <c r="A140" s="477" t="s">
        <v>886</v>
      </c>
      <c r="B140" s="483" t="s">
        <v>902</v>
      </c>
      <c r="C140" s="484" t="s">
        <v>870</v>
      </c>
      <c r="D140" s="484"/>
      <c r="E140" s="511"/>
      <c r="F140" s="485"/>
      <c r="G140" s="485"/>
      <c r="H140" s="486"/>
    </row>
    <row r="141" spans="1:8" s="464" customFormat="1" ht="11.25" customHeight="1">
      <c r="A141" s="467"/>
    </row>
    <row r="142" spans="1:8" s="465" customFormat="1" ht="11.25" customHeight="1">
      <c r="A142" s="466"/>
      <c r="B142" s="466"/>
      <c r="C142" s="466"/>
      <c r="D142" s="466"/>
      <c r="E142" s="466"/>
      <c r="F142" s="466"/>
      <c r="G142" s="466"/>
      <c r="H142" s="466"/>
    </row>
    <row r="143" spans="1:8" s="465" customFormat="1" ht="11.25" customHeight="1">
      <c r="A143" s="466"/>
      <c r="B143" s="466"/>
      <c r="C143" s="466"/>
      <c r="D143" s="466"/>
      <c r="E143" s="507">
        <f>E7+E8-E9-E10+E11-E39-E137</f>
        <v>0</v>
      </c>
      <c r="F143" s="466"/>
      <c r="G143" s="466"/>
      <c r="H143" s="466"/>
    </row>
  </sheetData>
  <sheetProtection algorithmName="SHA-512" hashValue="aqSVqS1VFn41WN/HknJyCvLWBCCVXVc7kf/IapvDAvP/4g0eUoSiFH8Qn/FN6+uyk9eA5qClL+vLTA88i4DOUA==" saltValue="hhOMtlb8plgAG4vPdxnPCw==" spinCount="100000" sheet="1" objects="1" scenarios="1"/>
  <mergeCells count="5">
    <mergeCell ref="A4:A5"/>
    <mergeCell ref="B4:B5"/>
    <mergeCell ref="C4:C5"/>
    <mergeCell ref="D4:D5"/>
    <mergeCell ref="E4:H4"/>
  </mergeCells>
  <pageMargins left="0.39370078740157483" right="0.39370078740157483" top="0.78740157480314965" bottom="0.39370078740157483" header="0.27559055118110237" footer="0.27559055118110237"/>
  <pageSetup paperSize="9" scale="66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39"/>
  <sheetViews>
    <sheetView view="pageBreakPreview" zoomScaleNormal="100" zoomScaleSheetLayoutView="100" workbookViewId="0">
      <selection activeCell="E6" sqref="E6"/>
    </sheetView>
  </sheetViews>
  <sheetFormatPr defaultColWidth="1.42578125" defaultRowHeight="12.75"/>
  <cols>
    <col min="1" max="1" width="7.140625" style="461" customWidth="1"/>
    <col min="2" max="2" width="71.140625" style="461" customWidth="1"/>
    <col min="3" max="3" width="6.140625" style="461" customWidth="1"/>
    <col min="4" max="4" width="6.5703125" style="461" customWidth="1"/>
    <col min="5" max="5" width="15.85546875" style="461" customWidth="1"/>
    <col min="6" max="6" width="18.85546875" style="461" customWidth="1"/>
    <col min="7" max="7" width="9.7109375" style="461" customWidth="1"/>
    <col min="8" max="8" width="9.5703125" style="461" customWidth="1"/>
    <col min="9" max="9" width="11.5703125" style="461" customWidth="1"/>
    <col min="10" max="21" width="1.42578125" style="461"/>
    <col min="22" max="22" width="15.85546875" style="461" customWidth="1"/>
    <col min="23" max="24" width="5.7109375" style="461" customWidth="1"/>
    <col min="25" max="25" width="6.5703125" style="461" bestFit="1" customWidth="1"/>
    <col min="26" max="33" width="5.7109375" style="461" customWidth="1"/>
    <col min="34" max="236" width="1.42578125" style="461"/>
    <col min="237" max="237" width="1.42578125" style="461" customWidth="1"/>
    <col min="238" max="492" width="1.42578125" style="461"/>
    <col min="493" max="493" width="1.42578125" style="461" customWidth="1"/>
    <col min="494" max="748" width="1.42578125" style="461"/>
    <col min="749" max="749" width="1.42578125" style="461" customWidth="1"/>
    <col min="750" max="1004" width="1.42578125" style="461"/>
    <col min="1005" max="1005" width="1.42578125" style="461" customWidth="1"/>
    <col min="1006" max="1260" width="1.42578125" style="461"/>
    <col min="1261" max="1261" width="1.42578125" style="461" customWidth="1"/>
    <col min="1262" max="1516" width="1.42578125" style="461"/>
    <col min="1517" max="1517" width="1.42578125" style="461" customWidth="1"/>
    <col min="1518" max="1772" width="1.42578125" style="461"/>
    <col min="1773" max="1773" width="1.42578125" style="461" customWidth="1"/>
    <col min="1774" max="2028" width="1.42578125" style="461"/>
    <col min="2029" max="2029" width="1.42578125" style="461" customWidth="1"/>
    <col min="2030" max="2284" width="1.42578125" style="461"/>
    <col min="2285" max="2285" width="1.42578125" style="461" customWidth="1"/>
    <col min="2286" max="2540" width="1.42578125" style="461"/>
    <col min="2541" max="2541" width="1.42578125" style="461" customWidth="1"/>
    <col min="2542" max="2796" width="1.42578125" style="461"/>
    <col min="2797" max="2797" width="1.42578125" style="461" customWidth="1"/>
    <col min="2798" max="3052" width="1.42578125" style="461"/>
    <col min="3053" max="3053" width="1.42578125" style="461" customWidth="1"/>
    <col min="3054" max="3308" width="1.42578125" style="461"/>
    <col min="3309" max="3309" width="1.42578125" style="461" customWidth="1"/>
    <col min="3310" max="3564" width="1.42578125" style="461"/>
    <col min="3565" max="3565" width="1.42578125" style="461" customWidth="1"/>
    <col min="3566" max="3820" width="1.42578125" style="461"/>
    <col min="3821" max="3821" width="1.42578125" style="461" customWidth="1"/>
    <col min="3822" max="4076" width="1.42578125" style="461"/>
    <col min="4077" max="4077" width="1.42578125" style="461" customWidth="1"/>
    <col min="4078" max="4332" width="1.42578125" style="461"/>
    <col min="4333" max="4333" width="1.42578125" style="461" customWidth="1"/>
    <col min="4334" max="4588" width="1.42578125" style="461"/>
    <col min="4589" max="4589" width="1.42578125" style="461" customWidth="1"/>
    <col min="4590" max="4844" width="1.42578125" style="461"/>
    <col min="4845" max="4845" width="1.42578125" style="461" customWidth="1"/>
    <col min="4846" max="5100" width="1.42578125" style="461"/>
    <col min="5101" max="5101" width="1.42578125" style="461" customWidth="1"/>
    <col min="5102" max="5356" width="1.42578125" style="461"/>
    <col min="5357" max="5357" width="1.42578125" style="461" customWidth="1"/>
    <col min="5358" max="5612" width="1.42578125" style="461"/>
    <col min="5613" max="5613" width="1.42578125" style="461" customWidth="1"/>
    <col min="5614" max="5868" width="1.42578125" style="461"/>
    <col min="5869" max="5869" width="1.42578125" style="461" customWidth="1"/>
    <col min="5870" max="6124" width="1.42578125" style="461"/>
    <col min="6125" max="6125" width="1.42578125" style="461" customWidth="1"/>
    <col min="6126" max="6380" width="1.42578125" style="461"/>
    <col min="6381" max="6381" width="1.42578125" style="461" customWidth="1"/>
    <col min="6382" max="6636" width="1.42578125" style="461"/>
    <col min="6637" max="6637" width="1.42578125" style="461" customWidth="1"/>
    <col min="6638" max="6892" width="1.42578125" style="461"/>
    <col min="6893" max="6893" width="1.42578125" style="461" customWidth="1"/>
    <col min="6894" max="7148" width="1.42578125" style="461"/>
    <col min="7149" max="7149" width="1.42578125" style="461" customWidth="1"/>
    <col min="7150" max="7404" width="1.42578125" style="461"/>
    <col min="7405" max="7405" width="1.42578125" style="461" customWidth="1"/>
    <col min="7406" max="7660" width="1.42578125" style="461"/>
    <col min="7661" max="7661" width="1.42578125" style="461" customWidth="1"/>
    <col min="7662" max="7916" width="1.42578125" style="461"/>
    <col min="7917" max="7917" width="1.42578125" style="461" customWidth="1"/>
    <col min="7918" max="8172" width="1.42578125" style="461"/>
    <col min="8173" max="8173" width="1.42578125" style="461" customWidth="1"/>
    <col min="8174" max="8428" width="1.42578125" style="461"/>
    <col min="8429" max="8429" width="1.42578125" style="461" customWidth="1"/>
    <col min="8430" max="8684" width="1.42578125" style="461"/>
    <col min="8685" max="8685" width="1.42578125" style="461" customWidth="1"/>
    <col min="8686" max="8940" width="1.42578125" style="461"/>
    <col min="8941" max="8941" width="1.42578125" style="461" customWidth="1"/>
    <col min="8942" max="9196" width="1.42578125" style="461"/>
    <col min="9197" max="9197" width="1.42578125" style="461" customWidth="1"/>
    <col min="9198" max="9452" width="1.42578125" style="461"/>
    <col min="9453" max="9453" width="1.42578125" style="461" customWidth="1"/>
    <col min="9454" max="9708" width="1.42578125" style="461"/>
    <col min="9709" max="9709" width="1.42578125" style="461" customWidth="1"/>
    <col min="9710" max="9964" width="1.42578125" style="461"/>
    <col min="9965" max="9965" width="1.42578125" style="461" customWidth="1"/>
    <col min="9966" max="10220" width="1.42578125" style="461"/>
    <col min="10221" max="10221" width="1.42578125" style="461" customWidth="1"/>
    <col min="10222" max="10476" width="1.42578125" style="461"/>
    <col min="10477" max="10477" width="1.42578125" style="461" customWidth="1"/>
    <col min="10478" max="10732" width="1.42578125" style="461"/>
    <col min="10733" max="10733" width="1.42578125" style="461" customWidth="1"/>
    <col min="10734" max="10988" width="1.42578125" style="461"/>
    <col min="10989" max="10989" width="1.42578125" style="461" customWidth="1"/>
    <col min="10990" max="11244" width="1.42578125" style="461"/>
    <col min="11245" max="11245" width="1.42578125" style="461" customWidth="1"/>
    <col min="11246" max="11500" width="1.42578125" style="461"/>
    <col min="11501" max="11501" width="1.42578125" style="461" customWidth="1"/>
    <col min="11502" max="11756" width="1.42578125" style="461"/>
    <col min="11757" max="11757" width="1.42578125" style="461" customWidth="1"/>
    <col min="11758" max="12012" width="1.42578125" style="461"/>
    <col min="12013" max="12013" width="1.42578125" style="461" customWidth="1"/>
    <col min="12014" max="12268" width="1.42578125" style="461"/>
    <col min="12269" max="12269" width="1.42578125" style="461" customWidth="1"/>
    <col min="12270" max="12524" width="1.42578125" style="461"/>
    <col min="12525" max="12525" width="1.42578125" style="461" customWidth="1"/>
    <col min="12526" max="12780" width="1.42578125" style="461"/>
    <col min="12781" max="12781" width="1.42578125" style="461" customWidth="1"/>
    <col min="12782" max="13036" width="1.42578125" style="461"/>
    <col min="13037" max="13037" width="1.42578125" style="461" customWidth="1"/>
    <col min="13038" max="13292" width="1.42578125" style="461"/>
    <col min="13293" max="13293" width="1.42578125" style="461" customWidth="1"/>
    <col min="13294" max="13548" width="1.42578125" style="461"/>
    <col min="13549" max="13549" width="1.42578125" style="461" customWidth="1"/>
    <col min="13550" max="13804" width="1.42578125" style="461"/>
    <col min="13805" max="13805" width="1.42578125" style="461" customWidth="1"/>
    <col min="13806" max="14060" width="1.42578125" style="461"/>
    <col min="14061" max="14061" width="1.42578125" style="461" customWidth="1"/>
    <col min="14062" max="14316" width="1.42578125" style="461"/>
    <col min="14317" max="14317" width="1.42578125" style="461" customWidth="1"/>
    <col min="14318" max="14572" width="1.42578125" style="461"/>
    <col min="14573" max="14573" width="1.42578125" style="461" customWidth="1"/>
    <col min="14574" max="14828" width="1.42578125" style="461"/>
    <col min="14829" max="14829" width="1.42578125" style="461" customWidth="1"/>
    <col min="14830" max="15084" width="1.42578125" style="461"/>
    <col min="15085" max="15085" width="1.42578125" style="461" customWidth="1"/>
    <col min="15086" max="15340" width="1.42578125" style="461"/>
    <col min="15341" max="15341" width="1.42578125" style="461" customWidth="1"/>
    <col min="15342" max="15596" width="1.42578125" style="461"/>
    <col min="15597" max="15597" width="1.42578125" style="461" customWidth="1"/>
    <col min="15598" max="15852" width="1.42578125" style="461"/>
    <col min="15853" max="15853" width="1.42578125" style="461" customWidth="1"/>
    <col min="15854" max="16108" width="1.42578125" style="461"/>
    <col min="16109" max="16109" width="1.42578125" style="461" customWidth="1"/>
    <col min="16110" max="16384" width="1.42578125" style="461"/>
  </cols>
  <sheetData>
    <row r="1" spans="1:9" ht="12.75" customHeight="1">
      <c r="A1" s="462" t="s">
        <v>968</v>
      </c>
      <c r="B1" s="462"/>
      <c r="C1" s="462"/>
      <c r="D1" s="462"/>
      <c r="E1" s="462"/>
      <c r="F1" s="462"/>
      <c r="G1" s="462"/>
      <c r="H1" s="462"/>
      <c r="I1" s="462"/>
    </row>
    <row r="3" spans="1:9" s="463" customFormat="1" ht="12" customHeight="1">
      <c r="A3" s="808" t="s">
        <v>83</v>
      </c>
      <c r="B3" s="808" t="s">
        <v>0</v>
      </c>
      <c r="C3" s="809" t="s">
        <v>96</v>
      </c>
      <c r="D3" s="809" t="s">
        <v>97</v>
      </c>
      <c r="E3" s="810" t="s">
        <v>999</v>
      </c>
      <c r="F3" s="808" t="s">
        <v>66</v>
      </c>
      <c r="G3" s="808"/>
      <c r="H3" s="808"/>
      <c r="I3" s="808"/>
    </row>
    <row r="4" spans="1:9" s="463" customFormat="1" ht="48">
      <c r="A4" s="808"/>
      <c r="B4" s="808"/>
      <c r="C4" s="809"/>
      <c r="D4" s="809"/>
      <c r="E4" s="811"/>
      <c r="F4" s="749" t="s">
        <v>1050</v>
      </c>
      <c r="G4" s="749" t="s">
        <v>1051</v>
      </c>
      <c r="H4" s="749" t="s">
        <v>1052</v>
      </c>
      <c r="I4" s="751" t="s">
        <v>13</v>
      </c>
    </row>
    <row r="5" spans="1:9" s="463" customFormat="1" ht="12" customHeight="1">
      <c r="A5" s="468">
        <v>1</v>
      </c>
      <c r="B5" s="468">
        <v>2</v>
      </c>
      <c r="C5" s="468">
        <v>3</v>
      </c>
      <c r="D5" s="468">
        <v>4</v>
      </c>
      <c r="E5" s="618" t="s">
        <v>998</v>
      </c>
      <c r="F5" s="468">
        <v>5</v>
      </c>
      <c r="G5" s="468">
        <v>6</v>
      </c>
      <c r="H5" s="468">
        <v>7</v>
      </c>
      <c r="I5" s="468">
        <v>8</v>
      </c>
    </row>
    <row r="6" spans="1:9" ht="15" customHeight="1">
      <c r="A6" s="482" t="s">
        <v>103</v>
      </c>
      <c r="B6" s="471" t="s">
        <v>978</v>
      </c>
      <c r="C6" s="482" t="s">
        <v>934</v>
      </c>
      <c r="D6" s="478" t="s">
        <v>54</v>
      </c>
      <c r="E6" s="757">
        <f>E14</f>
        <v>74825851.140000001</v>
      </c>
      <c r="F6" s="470">
        <f>F36+F38</f>
        <v>0</v>
      </c>
      <c r="G6" s="470">
        <f t="shared" ref="G6:I6" si="0">G36+G38</f>
        <v>0</v>
      </c>
      <c r="H6" s="470">
        <f t="shared" si="0"/>
        <v>0</v>
      </c>
      <c r="I6" s="470">
        <f t="shared" si="0"/>
        <v>0</v>
      </c>
    </row>
    <row r="7" spans="1:9">
      <c r="A7" s="478"/>
      <c r="B7" s="469" t="s">
        <v>3</v>
      </c>
      <c r="C7" s="478"/>
      <c r="D7" s="478"/>
      <c r="E7" s="478"/>
      <c r="F7" s="470"/>
      <c r="G7" s="470"/>
      <c r="H7" s="470"/>
      <c r="I7" s="470"/>
    </row>
    <row r="8" spans="1:9" ht="105.75" customHeight="1">
      <c r="A8" s="478" t="s">
        <v>315</v>
      </c>
      <c r="B8" s="605" t="s">
        <v>969</v>
      </c>
      <c r="C8" s="478" t="s">
        <v>935</v>
      </c>
      <c r="D8" s="478" t="s">
        <v>54</v>
      </c>
      <c r="E8" s="478"/>
      <c r="F8" s="470"/>
      <c r="G8" s="470"/>
      <c r="H8" s="470"/>
      <c r="I8" s="470"/>
    </row>
    <row r="9" spans="1:9" ht="38.25">
      <c r="A9" s="478" t="s">
        <v>317</v>
      </c>
      <c r="B9" s="605" t="s">
        <v>970</v>
      </c>
      <c r="C9" s="478" t="s">
        <v>936</v>
      </c>
      <c r="D9" s="478" t="s">
        <v>54</v>
      </c>
      <c r="E9" s="478"/>
      <c r="F9" s="470"/>
      <c r="G9" s="470"/>
      <c r="H9" s="470"/>
      <c r="I9" s="470"/>
    </row>
    <row r="10" spans="1:9" ht="25.5">
      <c r="A10" s="478" t="s">
        <v>319</v>
      </c>
      <c r="B10" s="605" t="s">
        <v>971</v>
      </c>
      <c r="C10" s="478" t="s">
        <v>937</v>
      </c>
      <c r="D10" s="478" t="s">
        <v>54</v>
      </c>
      <c r="E10" s="478"/>
      <c r="F10" s="470"/>
      <c r="G10" s="470"/>
      <c r="H10" s="470"/>
      <c r="I10" s="470"/>
    </row>
    <row r="11" spans="1:9" ht="25.5">
      <c r="A11" s="478" t="s">
        <v>992</v>
      </c>
      <c r="B11" s="605" t="s">
        <v>995</v>
      </c>
      <c r="C11" s="617" t="s">
        <v>984</v>
      </c>
      <c r="D11" s="478" t="s">
        <v>54</v>
      </c>
      <c r="E11" s="478" t="s">
        <v>54</v>
      </c>
      <c r="F11" s="478"/>
      <c r="G11" s="470"/>
      <c r="H11" s="470"/>
      <c r="I11" s="470"/>
    </row>
    <row r="12" spans="1:9">
      <c r="A12" s="478"/>
      <c r="B12" s="605" t="s">
        <v>996</v>
      </c>
      <c r="C12" s="617" t="s">
        <v>985</v>
      </c>
      <c r="D12" s="478"/>
      <c r="E12" s="478"/>
      <c r="F12" s="470"/>
      <c r="G12" s="470"/>
      <c r="H12" s="470"/>
      <c r="I12" s="470"/>
    </row>
    <row r="13" spans="1:9">
      <c r="A13" s="478" t="s">
        <v>993</v>
      </c>
      <c r="B13" s="605" t="s">
        <v>962</v>
      </c>
      <c r="C13" s="617" t="s">
        <v>986</v>
      </c>
      <c r="D13" s="478" t="s">
        <v>54</v>
      </c>
      <c r="E13" s="478" t="s">
        <v>54</v>
      </c>
      <c r="F13" s="470"/>
      <c r="G13" s="470"/>
      <c r="H13" s="470"/>
      <c r="I13" s="470"/>
    </row>
    <row r="14" spans="1:9" ht="38.25">
      <c r="A14" s="478" t="s">
        <v>331</v>
      </c>
      <c r="B14" s="605" t="s">
        <v>972</v>
      </c>
      <c r="C14" s="478" t="s">
        <v>938</v>
      </c>
      <c r="D14" s="478" t="s">
        <v>54</v>
      </c>
      <c r="E14" s="758">
        <f>E16+E20+E24+E25+E29+E31</f>
        <v>74825851.140000001</v>
      </c>
      <c r="F14" s="470">
        <f>F16+F20+F25+F27+F31</f>
        <v>0</v>
      </c>
      <c r="G14" s="470">
        <f>G16+G20+G25+G27+G31</f>
        <v>0</v>
      </c>
      <c r="H14" s="470">
        <f>H16+H20+H25+H27+H31</f>
        <v>0</v>
      </c>
      <c r="I14" s="470">
        <f>I16+I20+I25+I27+I31</f>
        <v>0</v>
      </c>
    </row>
    <row r="15" spans="1:9" ht="12.75" customHeight="1">
      <c r="A15" s="478"/>
      <c r="B15" s="469" t="s">
        <v>3</v>
      </c>
      <c r="C15" s="478"/>
      <c r="D15" s="478"/>
      <c r="E15" s="629"/>
      <c r="F15" s="470"/>
      <c r="G15" s="470"/>
      <c r="H15" s="470"/>
      <c r="I15" s="470"/>
    </row>
    <row r="16" spans="1:9" ht="25.5">
      <c r="A16" s="478" t="s">
        <v>333</v>
      </c>
      <c r="B16" s="605" t="s">
        <v>973</v>
      </c>
      <c r="C16" s="478" t="s">
        <v>939</v>
      </c>
      <c r="D16" s="478" t="s">
        <v>54</v>
      </c>
      <c r="E16" s="757">
        <v>27152461.890000001</v>
      </c>
      <c r="F16" s="470">
        <f>F18+F19</f>
        <v>0</v>
      </c>
      <c r="G16" s="470">
        <f t="shared" ref="G16:I16" si="1">G18+G19</f>
        <v>0</v>
      </c>
      <c r="H16" s="470">
        <f t="shared" si="1"/>
        <v>0</v>
      </c>
      <c r="I16" s="470">
        <f t="shared" si="1"/>
        <v>0</v>
      </c>
    </row>
    <row r="17" spans="1:9" ht="12.75" customHeight="1">
      <c r="A17" s="478"/>
      <c r="B17" s="469" t="s">
        <v>3</v>
      </c>
      <c r="C17" s="478"/>
      <c r="D17" s="478"/>
      <c r="E17" s="629"/>
      <c r="F17" s="470"/>
      <c r="G17" s="470"/>
      <c r="H17" s="470"/>
      <c r="I17" s="470"/>
    </row>
    <row r="18" spans="1:9" ht="12.75" customHeight="1">
      <c r="A18" s="478" t="s">
        <v>940</v>
      </c>
      <c r="B18" s="469" t="s">
        <v>942</v>
      </c>
      <c r="C18" s="478" t="s">
        <v>941</v>
      </c>
      <c r="D18" s="478" t="s">
        <v>54</v>
      </c>
      <c r="E18" s="757">
        <f>'1.1 ГЗ бюджет'!E84</f>
        <v>27152461.890000001</v>
      </c>
      <c r="F18" s="470"/>
      <c r="G18" s="470"/>
      <c r="H18" s="470"/>
      <c r="I18" s="470"/>
    </row>
    <row r="19" spans="1:9" ht="15" customHeight="1">
      <c r="A19" s="478" t="s">
        <v>943</v>
      </c>
      <c r="B19" s="469" t="s">
        <v>962</v>
      </c>
      <c r="C19" s="478" t="s">
        <v>944</v>
      </c>
      <c r="D19" s="478" t="s">
        <v>54</v>
      </c>
      <c r="E19" s="757"/>
      <c r="F19" s="470"/>
      <c r="G19" s="470"/>
      <c r="H19" s="470"/>
      <c r="I19" s="470"/>
    </row>
    <row r="20" spans="1:9" ht="25.5">
      <c r="A20" s="478" t="s">
        <v>335</v>
      </c>
      <c r="B20" s="605" t="s">
        <v>974</v>
      </c>
      <c r="C20" s="478" t="s">
        <v>945</v>
      </c>
      <c r="D20" s="478" t="s">
        <v>54</v>
      </c>
      <c r="E20" s="757"/>
      <c r="F20" s="470">
        <f>F22+F24</f>
        <v>0</v>
      </c>
      <c r="G20" s="470">
        <f>G22+G24</f>
        <v>0</v>
      </c>
      <c r="H20" s="470">
        <f>H22+H24</f>
        <v>0</v>
      </c>
      <c r="I20" s="470">
        <f>I22+I24</f>
        <v>0</v>
      </c>
    </row>
    <row r="21" spans="1:9" ht="12.75" customHeight="1">
      <c r="A21" s="478"/>
      <c r="B21" s="469" t="s">
        <v>3</v>
      </c>
      <c r="C21" s="478"/>
      <c r="D21" s="478"/>
      <c r="E21" s="757"/>
      <c r="F21" s="470"/>
      <c r="G21" s="470"/>
      <c r="H21" s="470"/>
      <c r="I21" s="470"/>
    </row>
    <row r="22" spans="1:9" ht="12.75" customHeight="1">
      <c r="A22" s="478" t="s">
        <v>946</v>
      </c>
      <c r="B22" s="469" t="s">
        <v>942</v>
      </c>
      <c r="C22" s="478" t="s">
        <v>947</v>
      </c>
      <c r="D22" s="478" t="s">
        <v>54</v>
      </c>
      <c r="E22" s="757"/>
      <c r="F22" s="470"/>
      <c r="G22" s="470"/>
      <c r="H22" s="470"/>
      <c r="I22" s="470"/>
    </row>
    <row r="23" spans="1:9" ht="12.75" customHeight="1">
      <c r="A23" s="478"/>
      <c r="B23" s="469" t="s">
        <v>994</v>
      </c>
      <c r="C23" s="617" t="s">
        <v>987</v>
      </c>
      <c r="D23" s="478" t="s">
        <v>54</v>
      </c>
      <c r="E23" s="757"/>
      <c r="F23" s="470"/>
      <c r="G23" s="470"/>
      <c r="H23" s="470"/>
      <c r="I23" s="470"/>
    </row>
    <row r="24" spans="1:9" ht="15" customHeight="1">
      <c r="A24" s="478" t="s">
        <v>948</v>
      </c>
      <c r="B24" s="469" t="s">
        <v>962</v>
      </c>
      <c r="C24" s="478" t="s">
        <v>949</v>
      </c>
      <c r="D24" s="478" t="s">
        <v>54</v>
      </c>
      <c r="E24" s="757"/>
      <c r="F24" s="470"/>
      <c r="G24" s="470"/>
      <c r="H24" s="470"/>
      <c r="I24" s="470"/>
    </row>
    <row r="25" spans="1:9" ht="15" customHeight="1">
      <c r="A25" s="478" t="s">
        <v>337</v>
      </c>
      <c r="B25" s="469" t="s">
        <v>975</v>
      </c>
      <c r="C25" s="478" t="s">
        <v>950</v>
      </c>
      <c r="D25" s="478" t="s">
        <v>54</v>
      </c>
      <c r="E25" s="757"/>
      <c r="F25" s="470"/>
      <c r="G25" s="470"/>
      <c r="H25" s="470"/>
      <c r="I25" s="470"/>
    </row>
    <row r="26" spans="1:9" ht="15" customHeight="1">
      <c r="A26" s="478"/>
      <c r="B26" s="469" t="s">
        <v>994</v>
      </c>
      <c r="C26" s="617" t="s">
        <v>988</v>
      </c>
      <c r="D26" s="478" t="s">
        <v>54</v>
      </c>
      <c r="E26" s="757"/>
      <c r="F26" s="470"/>
      <c r="G26" s="470"/>
      <c r="H26" s="470"/>
      <c r="I26" s="470"/>
    </row>
    <row r="27" spans="1:9" ht="15" customHeight="1">
      <c r="A27" s="478" t="s">
        <v>339</v>
      </c>
      <c r="B27" s="469" t="s">
        <v>951</v>
      </c>
      <c r="C27" s="478" t="s">
        <v>952</v>
      </c>
      <c r="D27" s="478" t="s">
        <v>54</v>
      </c>
      <c r="E27" s="628"/>
      <c r="F27" s="470">
        <f>F29+F30</f>
        <v>0</v>
      </c>
      <c r="G27" s="470">
        <f t="shared" ref="G27:I27" si="2">G29+G30</f>
        <v>0</v>
      </c>
      <c r="H27" s="470">
        <f t="shared" si="2"/>
        <v>0</v>
      </c>
      <c r="I27" s="470">
        <f t="shared" si="2"/>
        <v>0</v>
      </c>
    </row>
    <row r="28" spans="1:9" ht="12.75" customHeight="1">
      <c r="A28" s="478"/>
      <c r="B28" s="469" t="s">
        <v>3</v>
      </c>
      <c r="C28" s="478"/>
      <c r="D28" s="478" t="s">
        <v>54</v>
      </c>
      <c r="E28" s="628"/>
      <c r="F28" s="470"/>
      <c r="G28" s="470"/>
      <c r="H28" s="470"/>
      <c r="I28" s="470"/>
    </row>
    <row r="29" spans="1:9" ht="12.75" customHeight="1">
      <c r="A29" s="478" t="s">
        <v>953</v>
      </c>
      <c r="B29" s="469" t="s">
        <v>942</v>
      </c>
      <c r="C29" s="478" t="s">
        <v>954</v>
      </c>
      <c r="D29" s="478" t="s">
        <v>54</v>
      </c>
      <c r="E29" s="628">
        <f>E34</f>
        <v>46523812</v>
      </c>
      <c r="F29" s="470"/>
      <c r="G29" s="470"/>
      <c r="H29" s="470"/>
      <c r="I29" s="470"/>
    </row>
    <row r="30" spans="1:9" ht="15" customHeight="1">
      <c r="A30" s="478" t="s">
        <v>955</v>
      </c>
      <c r="B30" s="469" t="s">
        <v>962</v>
      </c>
      <c r="C30" s="478" t="s">
        <v>956</v>
      </c>
      <c r="D30" s="478" t="s">
        <v>54</v>
      </c>
      <c r="E30" s="478"/>
      <c r="F30" s="763"/>
      <c r="G30" s="470"/>
      <c r="H30" s="470"/>
      <c r="I30" s="470"/>
    </row>
    <row r="31" spans="1:9" ht="15" customHeight="1">
      <c r="A31" s="478" t="s">
        <v>341</v>
      </c>
      <c r="B31" s="469" t="s">
        <v>957</v>
      </c>
      <c r="C31" s="478" t="s">
        <v>958</v>
      </c>
      <c r="D31" s="478" t="s">
        <v>54</v>
      </c>
      <c r="E31" s="628">
        <v>1149577.25</v>
      </c>
      <c r="F31" s="470">
        <f>F33+F35</f>
        <v>0</v>
      </c>
      <c r="G31" s="470">
        <f t="shared" ref="G31:I31" si="3">G33+G35</f>
        <v>0</v>
      </c>
      <c r="H31" s="470">
        <f t="shared" si="3"/>
        <v>0</v>
      </c>
      <c r="I31" s="470">
        <f t="shared" si="3"/>
        <v>0</v>
      </c>
    </row>
    <row r="32" spans="1:9" ht="12.75" customHeight="1">
      <c r="A32" s="478"/>
      <c r="B32" s="469" t="s">
        <v>3</v>
      </c>
      <c r="C32" s="478"/>
      <c r="D32" s="478" t="s">
        <v>54</v>
      </c>
      <c r="E32" s="628"/>
      <c r="F32" s="470"/>
      <c r="G32" s="470"/>
      <c r="H32" s="470"/>
      <c r="I32" s="470"/>
    </row>
    <row r="33" spans="1:9" ht="12.75" customHeight="1">
      <c r="A33" s="478" t="s">
        <v>959</v>
      </c>
      <c r="B33" s="469" t="s">
        <v>942</v>
      </c>
      <c r="C33" s="478" t="s">
        <v>960</v>
      </c>
      <c r="D33" s="478" t="s">
        <v>54</v>
      </c>
      <c r="E33" s="628"/>
      <c r="F33" s="470"/>
      <c r="G33" s="470"/>
      <c r="H33" s="470"/>
      <c r="I33" s="470"/>
    </row>
    <row r="34" spans="1:9" ht="12.75" customHeight="1">
      <c r="A34" s="478"/>
      <c r="B34" s="469" t="s">
        <v>994</v>
      </c>
      <c r="C34" s="617" t="s">
        <v>989</v>
      </c>
      <c r="D34" s="478" t="s">
        <v>54</v>
      </c>
      <c r="E34" s="628">
        <f>'1.2 ОМС'!E79</f>
        <v>46523812</v>
      </c>
      <c r="F34" s="470"/>
      <c r="G34" s="470"/>
      <c r="H34" s="470"/>
      <c r="I34" s="470"/>
    </row>
    <row r="35" spans="1:9" ht="15" customHeight="1">
      <c r="A35" s="478" t="s">
        <v>961</v>
      </c>
      <c r="B35" s="469" t="s">
        <v>962</v>
      </c>
      <c r="C35" s="478" t="s">
        <v>963</v>
      </c>
      <c r="D35" s="478" t="s">
        <v>54</v>
      </c>
      <c r="E35" s="758">
        <f>'1.4 Платные'!E85</f>
        <v>1149577.25</v>
      </c>
      <c r="F35" s="470"/>
      <c r="G35" s="470"/>
      <c r="H35" s="470"/>
      <c r="I35" s="470"/>
    </row>
    <row r="36" spans="1:9" ht="38.25">
      <c r="A36" s="478" t="s">
        <v>964</v>
      </c>
      <c r="B36" s="605" t="s">
        <v>976</v>
      </c>
      <c r="C36" s="478" t="s">
        <v>965</v>
      </c>
      <c r="D36" s="478" t="s">
        <v>54</v>
      </c>
      <c r="E36" s="628">
        <f>E29+E18</f>
        <v>73676273.890000001</v>
      </c>
      <c r="F36" s="470"/>
      <c r="G36" s="470"/>
      <c r="H36" s="470"/>
      <c r="I36" s="470"/>
    </row>
    <row r="37" spans="1:9" ht="15">
      <c r="A37" s="478"/>
      <c r="B37" s="605" t="s">
        <v>997</v>
      </c>
      <c r="C37" s="617" t="s">
        <v>990</v>
      </c>
      <c r="D37" s="478"/>
      <c r="E37" s="628"/>
      <c r="F37" s="470"/>
      <c r="G37" s="470"/>
      <c r="H37" s="470"/>
      <c r="I37" s="470"/>
    </row>
    <row r="38" spans="1:9" ht="38.25">
      <c r="A38" s="478" t="s">
        <v>966</v>
      </c>
      <c r="B38" s="605" t="s">
        <v>977</v>
      </c>
      <c r="C38" s="478" t="s">
        <v>967</v>
      </c>
      <c r="D38" s="478" t="s">
        <v>54</v>
      </c>
      <c r="E38" s="628">
        <f>E35</f>
        <v>1149577.25</v>
      </c>
      <c r="F38" s="470"/>
      <c r="G38" s="470"/>
      <c r="H38" s="470"/>
      <c r="I38" s="470"/>
    </row>
    <row r="39" spans="1:9" ht="15">
      <c r="A39" s="478"/>
      <c r="B39" s="605" t="s">
        <v>997</v>
      </c>
      <c r="C39" s="617" t="s">
        <v>991</v>
      </c>
      <c r="D39" s="478"/>
      <c r="E39" s="628"/>
      <c r="F39" s="470"/>
      <c r="G39" s="470"/>
      <c r="H39" s="470"/>
      <c r="I39" s="470"/>
    </row>
  </sheetData>
  <mergeCells count="6">
    <mergeCell ref="B3:B4"/>
    <mergeCell ref="A3:A4"/>
    <mergeCell ref="C3:C4"/>
    <mergeCell ref="D3:D4"/>
    <mergeCell ref="F3:I3"/>
    <mergeCell ref="E3:E4"/>
  </mergeCells>
  <pageMargins left="0.39370078740157483" right="0.39370078740157483" top="0.78740157480314965" bottom="0.39370078740157483" header="0.27559055118110237" footer="0.27559055118110237"/>
  <pageSetup paperSize="9" scale="6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4"/>
  <sheetViews>
    <sheetView showGridLines="0" view="pageBreakPreview" topLeftCell="A40" zoomScale="85" zoomScaleNormal="100" zoomScaleSheetLayoutView="85" workbookViewId="0">
      <selection sqref="A1:N64"/>
    </sheetView>
  </sheetViews>
  <sheetFormatPr defaultRowHeight="15.75"/>
  <cols>
    <col min="1" max="1" width="24.140625" style="27" customWidth="1"/>
    <col min="2" max="2" width="7.7109375" style="27" customWidth="1"/>
    <col min="3" max="3" width="14.85546875" style="27" customWidth="1"/>
    <col min="4" max="4" width="14.7109375" style="27" customWidth="1"/>
    <col min="5" max="5" width="15.42578125" style="27" customWidth="1"/>
    <col min="6" max="6" width="15.140625" style="27" customWidth="1"/>
    <col min="7" max="7" width="13.7109375" style="27" customWidth="1"/>
    <col min="8" max="8" width="14" style="27" customWidth="1"/>
    <col min="9" max="9" width="14.5703125" style="27" customWidth="1"/>
    <col min="10" max="10" width="14.85546875" style="27" customWidth="1"/>
    <col min="11" max="11" width="18" style="27" customWidth="1"/>
    <col min="12" max="12" width="14" style="27" customWidth="1"/>
    <col min="13" max="13" width="13.5703125" style="27" customWidth="1"/>
    <col min="14" max="14" width="14" style="27" customWidth="1"/>
    <col min="15" max="15" width="9.140625" style="25"/>
    <col min="16" max="16" width="20.7109375" style="25" bestFit="1" customWidth="1"/>
    <col min="17" max="16384" width="9.140625" style="25"/>
  </cols>
  <sheetData>
    <row r="2" spans="1:14">
      <c r="A2" s="837" t="s">
        <v>131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8"/>
    </row>
    <row r="3" spans="1:14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ht="16.5">
      <c r="A4" s="884" t="s">
        <v>0</v>
      </c>
      <c r="B4" s="885"/>
      <c r="C4" s="888" t="s">
        <v>98</v>
      </c>
      <c r="D4" s="889"/>
      <c r="E4" s="889"/>
      <c r="F4" s="889"/>
      <c r="G4" s="889"/>
      <c r="H4" s="889"/>
      <c r="I4" s="889"/>
      <c r="J4" s="889"/>
      <c r="K4" s="889"/>
      <c r="L4" s="889"/>
      <c r="M4" s="889"/>
      <c r="N4" s="890"/>
    </row>
    <row r="5" spans="1:14" ht="34.5" customHeight="1">
      <c r="A5" s="886"/>
      <c r="B5" s="887"/>
      <c r="C5" s="888" t="s">
        <v>1054</v>
      </c>
      <c r="D5" s="891"/>
      <c r="E5" s="892"/>
      <c r="F5" s="888" t="s">
        <v>1055</v>
      </c>
      <c r="G5" s="891"/>
      <c r="H5" s="892"/>
      <c r="I5" s="888" t="s">
        <v>1056</v>
      </c>
      <c r="J5" s="891"/>
      <c r="K5" s="892"/>
      <c r="L5" s="888" t="s">
        <v>13</v>
      </c>
      <c r="M5" s="891"/>
      <c r="N5" s="892"/>
    </row>
    <row r="6" spans="1:14" ht="15" customHeight="1" thickBot="1">
      <c r="A6" s="822">
        <v>1</v>
      </c>
      <c r="B6" s="823"/>
      <c r="C6" s="824">
        <v>2</v>
      </c>
      <c r="D6" s="825"/>
      <c r="E6" s="877"/>
      <c r="F6" s="824">
        <v>3</v>
      </c>
      <c r="G6" s="825"/>
      <c r="H6" s="877"/>
      <c r="I6" s="824">
        <v>4</v>
      </c>
      <c r="J6" s="825"/>
      <c r="K6" s="877"/>
      <c r="L6" s="824">
        <v>5</v>
      </c>
      <c r="M6" s="825"/>
      <c r="N6" s="877"/>
    </row>
    <row r="7" spans="1:14" ht="111" customHeight="1">
      <c r="A7" s="817" t="s">
        <v>56</v>
      </c>
      <c r="B7" s="818"/>
      <c r="C7" s="879">
        <f>'1.1 ГЗ бюджет'!E11</f>
        <v>81518789.599999994</v>
      </c>
      <c r="D7" s="880"/>
      <c r="E7" s="881"/>
      <c r="F7" s="882"/>
      <c r="G7" s="880"/>
      <c r="H7" s="881"/>
      <c r="I7" s="882"/>
      <c r="J7" s="880"/>
      <c r="K7" s="881"/>
      <c r="L7" s="882"/>
      <c r="M7" s="880"/>
      <c r="N7" s="883"/>
    </row>
    <row r="8" spans="1:14" ht="65.25" customHeight="1">
      <c r="A8" s="817" t="s">
        <v>44</v>
      </c>
      <c r="B8" s="818"/>
      <c r="C8" s="893">
        <f>'1.4 Платные'!E40</f>
        <v>2049577.25</v>
      </c>
      <c r="D8" s="894"/>
      <c r="E8" s="895"/>
      <c r="F8" s="630"/>
      <c r="G8" s="631"/>
      <c r="H8" s="632"/>
      <c r="I8" s="630"/>
      <c r="J8" s="631"/>
      <c r="K8" s="632"/>
      <c r="L8" s="630"/>
      <c r="M8" s="631"/>
      <c r="N8" s="633"/>
    </row>
    <row r="9" spans="1:14" ht="50.25" customHeight="1">
      <c r="A9" s="817" t="s">
        <v>9</v>
      </c>
      <c r="B9" s="818"/>
      <c r="C9" s="874">
        <f>'1.2 ОМС'!E11</f>
        <v>81157494</v>
      </c>
      <c r="D9" s="875"/>
      <c r="E9" s="876"/>
      <c r="F9" s="630"/>
      <c r="G9" s="631"/>
      <c r="H9" s="632"/>
      <c r="I9" s="630"/>
      <c r="J9" s="631"/>
      <c r="K9" s="632"/>
      <c r="L9" s="630"/>
      <c r="M9" s="631"/>
      <c r="N9" s="633"/>
    </row>
    <row r="10" spans="1:14" ht="31.5" customHeight="1">
      <c r="A10" s="817" t="s">
        <v>10</v>
      </c>
      <c r="B10" s="818"/>
      <c r="C10" s="634"/>
      <c r="D10" s="631"/>
      <c r="E10" s="632"/>
      <c r="F10" s="630"/>
      <c r="G10" s="631"/>
      <c r="H10" s="632"/>
      <c r="I10" s="630"/>
      <c r="J10" s="631"/>
      <c r="K10" s="632"/>
      <c r="L10" s="630"/>
      <c r="M10" s="631"/>
      <c r="N10" s="633"/>
    </row>
    <row r="11" spans="1:14" ht="60.75" customHeight="1" thickBot="1">
      <c r="A11" s="817" t="s">
        <v>132</v>
      </c>
      <c r="B11" s="818"/>
      <c r="C11" s="870"/>
      <c r="D11" s="871"/>
      <c r="E11" s="872"/>
      <c r="F11" s="873"/>
      <c r="G11" s="871"/>
      <c r="H11" s="872"/>
      <c r="I11" s="873"/>
      <c r="J11" s="871"/>
      <c r="K11" s="872"/>
      <c r="L11" s="873"/>
      <c r="M11" s="871"/>
      <c r="N11" s="878"/>
    </row>
    <row r="14" spans="1:14">
      <c r="A14" s="837" t="s">
        <v>979</v>
      </c>
      <c r="B14" s="837"/>
      <c r="C14" s="837"/>
      <c r="D14" s="837"/>
      <c r="E14" s="837"/>
      <c r="F14" s="837"/>
      <c r="G14" s="837"/>
      <c r="H14" s="837"/>
      <c r="I14" s="837"/>
      <c r="J14" s="837"/>
      <c r="K14" s="837"/>
      <c r="L14" s="837"/>
      <c r="M14" s="837"/>
    </row>
    <row r="15" spans="1:14" ht="11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4" ht="35.25" customHeight="1">
      <c r="A16" s="839" t="s">
        <v>133</v>
      </c>
      <c r="B16" s="841" t="s">
        <v>1</v>
      </c>
      <c r="C16" s="843" t="s">
        <v>134</v>
      </c>
      <c r="D16" s="843"/>
      <c r="E16" s="843"/>
      <c r="F16" s="843"/>
      <c r="G16" s="843" t="s">
        <v>135</v>
      </c>
      <c r="H16" s="843"/>
      <c r="I16" s="843"/>
      <c r="J16" s="843"/>
      <c r="K16" s="844" t="s">
        <v>136</v>
      </c>
      <c r="L16" s="845"/>
      <c r="M16" s="845"/>
      <c r="N16" s="846"/>
    </row>
    <row r="17" spans="1:16" ht="78.75">
      <c r="A17" s="840"/>
      <c r="B17" s="842"/>
      <c r="C17" s="752" t="s">
        <v>1054</v>
      </c>
      <c r="D17" s="752" t="s">
        <v>1074</v>
      </c>
      <c r="E17" s="753" t="s">
        <v>1065</v>
      </c>
      <c r="F17" s="752" t="s">
        <v>1075</v>
      </c>
      <c r="G17" s="752" t="s">
        <v>1054</v>
      </c>
      <c r="H17" s="752" t="s">
        <v>1074</v>
      </c>
      <c r="I17" s="753" t="s">
        <v>1065</v>
      </c>
      <c r="J17" s="752" t="s">
        <v>1075</v>
      </c>
      <c r="K17" s="752" t="s">
        <v>1076</v>
      </c>
      <c r="L17" s="752" t="s">
        <v>1077</v>
      </c>
      <c r="M17" s="753" t="s">
        <v>1078</v>
      </c>
      <c r="N17" s="753" t="s">
        <v>1079</v>
      </c>
    </row>
    <row r="18" spans="1:16" ht="16.5" thickBot="1">
      <c r="A18" s="31">
        <v>1</v>
      </c>
      <c r="B18" s="32">
        <v>2</v>
      </c>
      <c r="C18" s="32">
        <v>3</v>
      </c>
      <c r="D18" s="31">
        <v>4</v>
      </c>
      <c r="E18" s="32">
        <v>5</v>
      </c>
      <c r="F18" s="32">
        <v>6</v>
      </c>
      <c r="G18" s="31">
        <v>7</v>
      </c>
      <c r="H18" s="32">
        <v>8</v>
      </c>
      <c r="I18" s="32">
        <v>9</v>
      </c>
      <c r="J18" s="31">
        <v>10</v>
      </c>
      <c r="K18" s="32">
        <v>11</v>
      </c>
      <c r="L18" s="32">
        <v>12</v>
      </c>
      <c r="M18" s="31">
        <v>13</v>
      </c>
      <c r="N18" s="32">
        <v>14</v>
      </c>
    </row>
    <row r="19" spans="1:16" ht="50.25" thickBot="1">
      <c r="A19" s="638" t="s">
        <v>1011</v>
      </c>
      <c r="B19" s="639" t="s">
        <v>124</v>
      </c>
      <c r="C19" s="640">
        <f>K19/G19</f>
        <v>441.20908854166669</v>
      </c>
      <c r="D19" s="640"/>
      <c r="E19" s="640"/>
      <c r="F19" s="640"/>
      <c r="G19" s="641">
        <v>96000</v>
      </c>
      <c r="H19" s="642"/>
      <c r="I19" s="641"/>
      <c r="J19" s="641"/>
      <c r="K19" s="640">
        <v>42356072.5</v>
      </c>
      <c r="L19" s="640"/>
      <c r="M19" s="640"/>
      <c r="N19" s="643"/>
    </row>
    <row r="20" spans="1:16" ht="33">
      <c r="A20" s="644" t="s">
        <v>1012</v>
      </c>
      <c r="B20" s="645" t="s">
        <v>137</v>
      </c>
      <c r="C20" s="640">
        <f>K20/G20</f>
        <v>50080.200895140668</v>
      </c>
      <c r="D20" s="646"/>
      <c r="E20" s="647"/>
      <c r="F20" s="647"/>
      <c r="G20" s="648">
        <v>782</v>
      </c>
      <c r="H20" s="649"/>
      <c r="I20" s="648"/>
      <c r="J20" s="648"/>
      <c r="K20" s="646">
        <v>39162717.100000001</v>
      </c>
      <c r="L20" s="646"/>
      <c r="M20" s="646"/>
      <c r="N20" s="650"/>
    </row>
    <row r="21" spans="1:16">
      <c r="A21" s="39"/>
      <c r="B21" s="40" t="s">
        <v>138</v>
      </c>
      <c r="C21" s="606"/>
      <c r="D21" s="606"/>
      <c r="E21" s="606"/>
      <c r="F21" s="606"/>
      <c r="G21" s="41"/>
      <c r="H21" s="43"/>
      <c r="I21" s="41"/>
      <c r="J21" s="41"/>
      <c r="K21" s="606"/>
      <c r="L21" s="610"/>
      <c r="M21" s="610"/>
      <c r="N21" s="611"/>
    </row>
    <row r="22" spans="1:16" ht="16.5" thickBot="1">
      <c r="A22" s="46"/>
      <c r="B22" s="47" t="s">
        <v>139</v>
      </c>
      <c r="C22" s="608"/>
      <c r="D22" s="608"/>
      <c r="E22" s="609"/>
      <c r="F22" s="609"/>
      <c r="G22" s="48"/>
      <c r="H22" s="50"/>
      <c r="I22" s="48"/>
      <c r="J22" s="48"/>
      <c r="K22" s="608"/>
      <c r="L22" s="612"/>
      <c r="M22" s="612"/>
      <c r="N22" s="613"/>
    </row>
    <row r="23" spans="1:16">
      <c r="A23" s="53"/>
      <c r="B23" s="54"/>
      <c r="C23" s="55"/>
      <c r="D23" s="55"/>
      <c r="E23" s="55"/>
      <c r="F23" s="55"/>
      <c r="G23" s="55"/>
      <c r="H23" s="55"/>
      <c r="I23" s="55"/>
      <c r="J23" s="55"/>
      <c r="K23" s="56"/>
      <c r="L23" s="57"/>
      <c r="M23" s="58"/>
      <c r="N23" s="59"/>
      <c r="P23" s="761"/>
    </row>
    <row r="24" spans="1:16">
      <c r="A24" s="847" t="s">
        <v>140</v>
      </c>
      <c r="B24" s="847"/>
      <c r="C24" s="847"/>
      <c r="D24" s="847"/>
      <c r="E24" s="847"/>
      <c r="F24" s="847"/>
      <c r="G24" s="847"/>
      <c r="H24" s="847"/>
      <c r="I24" s="847"/>
      <c r="J24" s="847"/>
      <c r="K24" s="847"/>
      <c r="L24" s="847"/>
      <c r="M24" s="847"/>
    </row>
    <row r="25" spans="1:16" ht="6.7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6" ht="17.25" customHeight="1">
      <c r="A26" s="866" t="s">
        <v>141</v>
      </c>
      <c r="B26" s="866"/>
      <c r="C26" s="866"/>
      <c r="D26" s="866"/>
      <c r="E26" s="866"/>
      <c r="F26" s="866"/>
      <c r="G26" s="866"/>
      <c r="H26" s="866"/>
      <c r="I26" s="866"/>
      <c r="J26" s="866"/>
      <c r="K26" s="866"/>
      <c r="L26" s="866"/>
      <c r="M26" s="866"/>
      <c r="N26" s="867"/>
    </row>
    <row r="27" spans="1:16" ht="6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</row>
    <row r="28" spans="1:16" ht="27.75" customHeight="1">
      <c r="A28" s="868" t="s">
        <v>142</v>
      </c>
      <c r="B28" s="868"/>
      <c r="C28" s="864" t="s">
        <v>143</v>
      </c>
      <c r="D28" s="864"/>
      <c r="E28" s="864"/>
      <c r="F28" s="822" t="s">
        <v>144</v>
      </c>
      <c r="G28" s="823"/>
      <c r="H28" s="823"/>
      <c r="I28" s="823"/>
      <c r="J28" s="823"/>
      <c r="K28" s="823"/>
      <c r="L28" s="823"/>
      <c r="M28" s="823"/>
      <c r="N28" s="865"/>
    </row>
    <row r="29" spans="1:16" ht="18" customHeight="1" thickBot="1">
      <c r="A29" s="869">
        <v>1</v>
      </c>
      <c r="B29" s="869"/>
      <c r="C29" s="855">
        <v>2</v>
      </c>
      <c r="D29" s="855"/>
      <c r="E29" s="855"/>
      <c r="F29" s="856">
        <v>3</v>
      </c>
      <c r="G29" s="857"/>
      <c r="H29" s="857"/>
      <c r="I29" s="857"/>
      <c r="J29" s="857"/>
      <c r="K29" s="857"/>
      <c r="L29" s="857"/>
      <c r="M29" s="857"/>
      <c r="N29" s="858"/>
    </row>
    <row r="30" spans="1:16">
      <c r="A30" s="859"/>
      <c r="B30" s="860"/>
      <c r="C30" s="861"/>
      <c r="D30" s="861"/>
      <c r="E30" s="861"/>
      <c r="F30" s="849"/>
      <c r="G30" s="848"/>
      <c r="H30" s="848"/>
      <c r="I30" s="848"/>
      <c r="J30" s="848"/>
      <c r="K30" s="848"/>
      <c r="L30" s="848"/>
      <c r="M30" s="848"/>
      <c r="N30" s="862"/>
    </row>
    <row r="31" spans="1:16">
      <c r="A31" s="863"/>
      <c r="B31" s="864"/>
      <c r="C31" s="864"/>
      <c r="D31" s="864"/>
      <c r="E31" s="864"/>
      <c r="F31" s="822"/>
      <c r="G31" s="823"/>
      <c r="H31" s="823"/>
      <c r="I31" s="823"/>
      <c r="J31" s="823"/>
      <c r="K31" s="823"/>
      <c r="L31" s="823"/>
      <c r="M31" s="823"/>
      <c r="N31" s="865"/>
    </row>
    <row r="32" spans="1:16" ht="16.5" thickBot="1">
      <c r="A32" s="853"/>
      <c r="B32" s="854"/>
      <c r="C32" s="855"/>
      <c r="D32" s="855"/>
      <c r="E32" s="855"/>
      <c r="F32" s="856"/>
      <c r="G32" s="857"/>
      <c r="H32" s="857"/>
      <c r="I32" s="857"/>
      <c r="J32" s="857"/>
      <c r="K32" s="857"/>
      <c r="L32" s="857"/>
      <c r="M32" s="857"/>
      <c r="N32" s="858"/>
    </row>
    <row r="33" spans="1:14" ht="12.75" customHeight="1">
      <c r="A33" s="63"/>
      <c r="B33" s="63"/>
      <c r="C33" s="64"/>
      <c r="D33" s="64"/>
      <c r="E33" s="64"/>
      <c r="F33" s="61"/>
      <c r="G33" s="61"/>
      <c r="H33" s="61"/>
      <c r="I33" s="61"/>
      <c r="J33" s="61"/>
      <c r="K33" s="61"/>
      <c r="L33" s="61"/>
      <c r="M33" s="61"/>
      <c r="N33" s="65"/>
    </row>
    <row r="34" spans="1:14">
      <c r="A34" s="66" t="s">
        <v>145</v>
      </c>
      <c r="B34" s="63"/>
      <c r="C34" s="64"/>
      <c r="D34" s="64"/>
      <c r="E34" s="64"/>
      <c r="F34" s="61"/>
      <c r="G34" s="61"/>
      <c r="H34" s="61"/>
      <c r="I34" s="61"/>
      <c r="J34" s="61"/>
      <c r="K34" s="61"/>
      <c r="L34" s="61"/>
      <c r="M34" s="61"/>
      <c r="N34" s="65"/>
    </row>
    <row r="35" spans="1:14" ht="9.75" customHeight="1"/>
    <row r="36" spans="1:14" ht="35.25" customHeight="1">
      <c r="A36" s="839" t="s">
        <v>133</v>
      </c>
      <c r="B36" s="841" t="s">
        <v>1</v>
      </c>
      <c r="C36" s="843" t="s">
        <v>134</v>
      </c>
      <c r="D36" s="843"/>
      <c r="E36" s="843"/>
      <c r="F36" s="843"/>
      <c r="G36" s="843" t="s">
        <v>135</v>
      </c>
      <c r="H36" s="843"/>
      <c r="I36" s="843"/>
      <c r="J36" s="843"/>
      <c r="K36" s="844" t="s">
        <v>136</v>
      </c>
      <c r="L36" s="845"/>
      <c r="M36" s="845"/>
      <c r="N36" s="846"/>
    </row>
    <row r="37" spans="1:14" ht="78.75">
      <c r="A37" s="840"/>
      <c r="B37" s="842"/>
      <c r="C37" s="752" t="s">
        <v>1054</v>
      </c>
      <c r="D37" s="752" t="s">
        <v>1074</v>
      </c>
      <c r="E37" s="753" t="s">
        <v>1065</v>
      </c>
      <c r="F37" s="752" t="s">
        <v>1075</v>
      </c>
      <c r="G37" s="752" t="s">
        <v>1054</v>
      </c>
      <c r="H37" s="752" t="s">
        <v>1074</v>
      </c>
      <c r="I37" s="753" t="s">
        <v>1065</v>
      </c>
      <c r="J37" s="752" t="s">
        <v>1075</v>
      </c>
      <c r="K37" s="752" t="s">
        <v>1076</v>
      </c>
      <c r="L37" s="752" t="s">
        <v>1077</v>
      </c>
      <c r="M37" s="753" t="s">
        <v>1078</v>
      </c>
      <c r="N37" s="753" t="s">
        <v>1079</v>
      </c>
    </row>
    <row r="38" spans="1:14" s="69" customFormat="1" ht="13.5" thickBot="1">
      <c r="A38" s="67">
        <v>1</v>
      </c>
      <c r="B38" s="68">
        <v>2</v>
      </c>
      <c r="C38" s="68">
        <v>3</v>
      </c>
      <c r="D38" s="67">
        <v>4</v>
      </c>
      <c r="E38" s="68">
        <v>5</v>
      </c>
      <c r="F38" s="68">
        <v>6</v>
      </c>
      <c r="G38" s="67">
        <v>7</v>
      </c>
      <c r="H38" s="68">
        <v>8</v>
      </c>
      <c r="I38" s="68">
        <v>9</v>
      </c>
      <c r="J38" s="67">
        <v>10</v>
      </c>
      <c r="K38" s="68">
        <v>11</v>
      </c>
      <c r="L38" s="68">
        <v>12</v>
      </c>
      <c r="M38" s="67">
        <v>13</v>
      </c>
      <c r="N38" s="68">
        <v>14</v>
      </c>
    </row>
    <row r="39" spans="1:14" ht="50.25" thickBot="1">
      <c r="A39" s="638" t="s">
        <v>1011</v>
      </c>
      <c r="B39" s="659" t="s">
        <v>124</v>
      </c>
      <c r="C39" s="651">
        <f>K39/G39</f>
        <v>1531.6397253805078</v>
      </c>
      <c r="D39" s="635"/>
      <c r="E39" s="635"/>
      <c r="F39" s="635"/>
      <c r="G39" s="635">
        <v>27529</v>
      </c>
      <c r="H39" s="652"/>
      <c r="I39" s="653"/>
      <c r="J39" s="653"/>
      <c r="K39" s="635">
        <v>42164510</v>
      </c>
      <c r="L39" s="635"/>
      <c r="M39" s="635"/>
      <c r="N39" s="657"/>
    </row>
    <row r="40" spans="1:14" ht="33">
      <c r="A40" s="644" t="s">
        <v>1012</v>
      </c>
      <c r="B40" s="660" t="s">
        <v>137</v>
      </c>
      <c r="C40" s="651">
        <f>K40/G40</f>
        <v>28420.543002915452</v>
      </c>
      <c r="D40" s="636"/>
      <c r="E40" s="637"/>
      <c r="F40" s="637"/>
      <c r="G40" s="636">
        <v>1372</v>
      </c>
      <c r="H40" s="655"/>
      <c r="I40" s="656"/>
      <c r="J40" s="656">
        <v>0</v>
      </c>
      <c r="K40" s="636">
        <v>38992985</v>
      </c>
      <c r="L40" s="636"/>
      <c r="M40" s="636"/>
      <c r="N40" s="658"/>
    </row>
    <row r="41" spans="1:14">
      <c r="A41" s="39"/>
      <c r="B41" s="40" t="s">
        <v>138</v>
      </c>
      <c r="C41" s="606"/>
      <c r="D41" s="606"/>
      <c r="E41" s="606"/>
      <c r="F41" s="606"/>
      <c r="G41" s="606"/>
      <c r="H41" s="614"/>
      <c r="I41" s="606"/>
      <c r="J41" s="606"/>
      <c r="K41" s="606"/>
      <c r="L41" s="610"/>
      <c r="M41" s="610"/>
      <c r="N41" s="611"/>
    </row>
    <row r="42" spans="1:14">
      <c r="A42" s="46"/>
      <c r="B42" s="40" t="s">
        <v>139</v>
      </c>
      <c r="C42" s="606"/>
      <c r="D42" s="606"/>
      <c r="E42" s="607"/>
      <c r="F42" s="607"/>
      <c r="G42" s="606"/>
      <c r="H42" s="614"/>
      <c r="I42" s="606"/>
      <c r="J42" s="606"/>
      <c r="K42" s="606"/>
      <c r="L42" s="610"/>
      <c r="M42" s="610"/>
      <c r="N42" s="611"/>
    </row>
    <row r="43" spans="1:14" ht="14.25" customHeight="1" thickBot="1">
      <c r="A43" s="46"/>
      <c r="B43" s="47" t="s">
        <v>146</v>
      </c>
      <c r="C43" s="608"/>
      <c r="D43" s="608"/>
      <c r="E43" s="609"/>
      <c r="F43" s="609"/>
      <c r="G43" s="608"/>
      <c r="H43" s="615"/>
      <c r="I43" s="608"/>
      <c r="J43" s="608"/>
      <c r="K43" s="608"/>
      <c r="L43" s="612"/>
      <c r="M43" s="612"/>
      <c r="N43" s="613"/>
    </row>
    <row r="44" spans="1:14" ht="11.25" hidden="1" customHeight="1"/>
    <row r="45" spans="1:14" ht="33.75" hidden="1" customHeight="1">
      <c r="A45" s="847" t="s">
        <v>147</v>
      </c>
      <c r="B45" s="838"/>
      <c r="C45" s="838"/>
      <c r="D45" s="838"/>
      <c r="E45" s="838"/>
      <c r="F45" s="838"/>
      <c r="G45" s="838"/>
      <c r="H45" s="838"/>
      <c r="I45" s="838"/>
      <c r="J45" s="838"/>
      <c r="K45" s="838"/>
      <c r="L45" s="838"/>
      <c r="M45" s="838"/>
      <c r="N45" s="838"/>
    </row>
    <row r="46" spans="1:14" ht="9.75" hidden="1" customHeight="1"/>
    <row r="47" spans="1:14" ht="35.25" hidden="1" customHeight="1">
      <c r="A47" s="830" t="s">
        <v>133</v>
      </c>
      <c r="B47" s="829" t="s">
        <v>1</v>
      </c>
      <c r="C47" s="850" t="s">
        <v>134</v>
      </c>
      <c r="D47" s="850"/>
      <c r="E47" s="850"/>
      <c r="F47" s="850"/>
      <c r="G47" s="850" t="s">
        <v>135</v>
      </c>
      <c r="H47" s="850"/>
      <c r="I47" s="850"/>
      <c r="J47" s="850"/>
      <c r="K47" s="851" t="s">
        <v>127</v>
      </c>
      <c r="L47" s="820"/>
      <c r="M47" s="820"/>
      <c r="N47" s="852"/>
    </row>
    <row r="48" spans="1:14" ht="78.75" hidden="1">
      <c r="A48" s="848"/>
      <c r="B48" s="849"/>
      <c r="C48" s="29" t="s">
        <v>99</v>
      </c>
      <c r="D48" s="29" t="s">
        <v>100</v>
      </c>
      <c r="E48" s="30" t="s">
        <v>101</v>
      </c>
      <c r="F48" s="29" t="s">
        <v>102</v>
      </c>
      <c r="G48" s="29" t="s">
        <v>118</v>
      </c>
      <c r="H48" s="29" t="s">
        <v>119</v>
      </c>
      <c r="I48" s="29" t="s">
        <v>101</v>
      </c>
      <c r="J48" s="29" t="s">
        <v>102</v>
      </c>
      <c r="K48" s="29" t="s">
        <v>120</v>
      </c>
      <c r="L48" s="29" t="s">
        <v>121</v>
      </c>
      <c r="M48" s="30" t="s">
        <v>122</v>
      </c>
      <c r="N48" s="30" t="s">
        <v>123</v>
      </c>
    </row>
    <row r="49" spans="1:14" s="69" customFormat="1" ht="12.75" hidden="1">
      <c r="A49" s="67">
        <v>1</v>
      </c>
      <c r="B49" s="68">
        <v>2</v>
      </c>
      <c r="C49" s="68">
        <v>3</v>
      </c>
      <c r="D49" s="67">
        <v>4</v>
      </c>
      <c r="E49" s="68">
        <v>5</v>
      </c>
      <c r="F49" s="68">
        <v>6</v>
      </c>
      <c r="G49" s="67">
        <v>7</v>
      </c>
      <c r="H49" s="68">
        <v>8</v>
      </c>
      <c r="I49" s="68">
        <v>9</v>
      </c>
      <c r="J49" s="67">
        <v>10</v>
      </c>
      <c r="K49" s="68">
        <v>11</v>
      </c>
      <c r="L49" s="68">
        <v>12</v>
      </c>
      <c r="M49" s="67">
        <v>13</v>
      </c>
      <c r="N49" s="68">
        <v>14</v>
      </c>
    </row>
    <row r="50" spans="1:14" hidden="1">
      <c r="A50" s="33"/>
      <c r="B50" s="34" t="s">
        <v>124</v>
      </c>
      <c r="C50" s="35"/>
      <c r="D50" s="35"/>
      <c r="E50" s="35"/>
      <c r="F50" s="35"/>
      <c r="G50" s="35"/>
      <c r="H50" s="36"/>
      <c r="I50" s="35"/>
      <c r="J50" s="35"/>
      <c r="K50" s="35"/>
      <c r="L50" s="37"/>
      <c r="M50" s="37"/>
      <c r="N50" s="38"/>
    </row>
    <row r="51" spans="1:14" hidden="1">
      <c r="A51" s="39"/>
      <c r="B51" s="40" t="s">
        <v>137</v>
      </c>
      <c r="C51" s="41"/>
      <c r="D51" s="41"/>
      <c r="E51" s="42"/>
      <c r="F51" s="42"/>
      <c r="G51" s="41"/>
      <c r="H51" s="43"/>
      <c r="I51" s="41"/>
      <c r="J51" s="41"/>
      <c r="K51" s="41"/>
      <c r="L51" s="44"/>
      <c r="M51" s="44"/>
      <c r="N51" s="45"/>
    </row>
    <row r="52" spans="1:14" hidden="1">
      <c r="A52" s="39"/>
      <c r="B52" s="40" t="s">
        <v>138</v>
      </c>
      <c r="C52" s="41"/>
      <c r="D52" s="41"/>
      <c r="E52" s="41"/>
      <c r="F52" s="41"/>
      <c r="G52" s="41"/>
      <c r="H52" s="43"/>
      <c r="I52" s="41"/>
      <c r="J52" s="41"/>
      <c r="K52" s="41"/>
      <c r="L52" s="44"/>
      <c r="M52" s="44"/>
      <c r="N52" s="45"/>
    </row>
    <row r="53" spans="1:14" hidden="1">
      <c r="A53" s="46"/>
      <c r="B53" s="40" t="s">
        <v>139</v>
      </c>
      <c r="C53" s="41"/>
      <c r="D53" s="41"/>
      <c r="E53" s="42"/>
      <c r="F53" s="42"/>
      <c r="G53" s="41"/>
      <c r="H53" s="43"/>
      <c r="I53" s="41"/>
      <c r="J53" s="41"/>
      <c r="K53" s="41"/>
      <c r="L53" s="44"/>
      <c r="M53" s="44"/>
      <c r="N53" s="45"/>
    </row>
    <row r="54" spans="1:14" ht="16.5" hidden="1" thickBot="1">
      <c r="A54" s="46"/>
      <c r="B54" s="47" t="s">
        <v>146</v>
      </c>
      <c r="C54" s="48"/>
      <c r="D54" s="48"/>
      <c r="E54" s="49"/>
      <c r="F54" s="49"/>
      <c r="G54" s="48"/>
      <c r="H54" s="50"/>
      <c r="I54" s="48"/>
      <c r="J54" s="48"/>
      <c r="K54" s="48"/>
      <c r="L54" s="51"/>
      <c r="M54" s="51"/>
      <c r="N54" s="52"/>
    </row>
    <row r="55" spans="1:14" ht="7.5" customHeight="1"/>
    <row r="56" spans="1:14" ht="30.75" customHeight="1">
      <c r="A56" s="837" t="s">
        <v>980</v>
      </c>
      <c r="B56" s="837"/>
      <c r="C56" s="837"/>
      <c r="D56" s="837"/>
      <c r="E56" s="837"/>
      <c r="F56" s="837"/>
      <c r="G56" s="837"/>
      <c r="H56" s="837"/>
      <c r="I56" s="837"/>
      <c r="J56" s="837"/>
      <c r="K56" s="837"/>
      <c r="L56" s="837"/>
      <c r="M56" s="837"/>
      <c r="N56" s="838"/>
    </row>
    <row r="57" spans="1:14" ht="9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4" ht="34.5" customHeight="1">
      <c r="A58" s="839" t="s">
        <v>133</v>
      </c>
      <c r="B58" s="841" t="s">
        <v>1</v>
      </c>
      <c r="C58" s="843" t="s">
        <v>134</v>
      </c>
      <c r="D58" s="843"/>
      <c r="E58" s="843"/>
      <c r="F58" s="843"/>
      <c r="G58" s="843" t="s">
        <v>135</v>
      </c>
      <c r="H58" s="843"/>
      <c r="I58" s="843"/>
      <c r="J58" s="843"/>
      <c r="K58" s="844" t="s">
        <v>136</v>
      </c>
      <c r="L58" s="845"/>
      <c r="M58" s="845"/>
      <c r="N58" s="846"/>
    </row>
    <row r="59" spans="1:14" ht="78.75">
      <c r="A59" s="840"/>
      <c r="B59" s="842"/>
      <c r="C59" s="752" t="s">
        <v>1054</v>
      </c>
      <c r="D59" s="752" t="s">
        <v>1074</v>
      </c>
      <c r="E59" s="753" t="s">
        <v>1065</v>
      </c>
      <c r="F59" s="752" t="s">
        <v>1075</v>
      </c>
      <c r="G59" s="752" t="s">
        <v>1054</v>
      </c>
      <c r="H59" s="752" t="s">
        <v>1074</v>
      </c>
      <c r="I59" s="753" t="s">
        <v>1065</v>
      </c>
      <c r="J59" s="752" t="s">
        <v>1075</v>
      </c>
      <c r="K59" s="752" t="s">
        <v>1076</v>
      </c>
      <c r="L59" s="752" t="s">
        <v>1077</v>
      </c>
      <c r="M59" s="753" t="s">
        <v>1078</v>
      </c>
      <c r="N59" s="753" t="s">
        <v>1079</v>
      </c>
    </row>
    <row r="60" spans="1:14" ht="16.5" thickBot="1">
      <c r="A60" s="31">
        <v>1</v>
      </c>
      <c r="B60" s="32">
        <v>2</v>
      </c>
      <c r="C60" s="32">
        <v>6</v>
      </c>
      <c r="D60" s="32">
        <v>7</v>
      </c>
      <c r="E60" s="70">
        <v>8</v>
      </c>
      <c r="F60" s="70">
        <v>9</v>
      </c>
      <c r="G60" s="71">
        <v>10</v>
      </c>
      <c r="H60" s="71">
        <v>11</v>
      </c>
      <c r="I60" s="71">
        <v>12</v>
      </c>
      <c r="J60" s="72">
        <v>13</v>
      </c>
      <c r="K60" s="72">
        <v>14</v>
      </c>
      <c r="L60" s="73">
        <v>15</v>
      </c>
      <c r="M60" s="73">
        <v>16</v>
      </c>
      <c r="N60" s="74">
        <v>17</v>
      </c>
    </row>
    <row r="61" spans="1:14" ht="49.5">
      <c r="A61" s="638" t="s">
        <v>1011</v>
      </c>
      <c r="B61" s="34" t="s">
        <v>124</v>
      </c>
      <c r="C61" s="635">
        <f>K61/G61</f>
        <v>1138.6540277777779</v>
      </c>
      <c r="D61" s="635"/>
      <c r="E61" s="635"/>
      <c r="F61" s="635"/>
      <c r="G61" s="635">
        <v>1800</v>
      </c>
      <c r="H61" s="652"/>
      <c r="I61" s="653"/>
      <c r="J61" s="653"/>
      <c r="K61" s="635">
        <f>C8</f>
        <v>2049577.25</v>
      </c>
      <c r="L61" s="635"/>
      <c r="M61" s="635"/>
      <c r="N61" s="654"/>
    </row>
    <row r="62" spans="1:14">
      <c r="A62" s="39"/>
      <c r="B62" s="40" t="s">
        <v>125</v>
      </c>
      <c r="C62" s="41"/>
      <c r="D62" s="41"/>
      <c r="E62" s="41"/>
      <c r="F62" s="41"/>
      <c r="G62" s="41"/>
      <c r="H62" s="43"/>
      <c r="I62" s="41"/>
      <c r="J62" s="41"/>
      <c r="K62" s="41"/>
      <c r="L62" s="44"/>
      <c r="M62" s="44"/>
      <c r="N62" s="45"/>
    </row>
    <row r="63" spans="1:14">
      <c r="A63" s="46"/>
      <c r="B63" s="40" t="s">
        <v>126</v>
      </c>
      <c r="C63" s="41"/>
      <c r="D63" s="41"/>
      <c r="E63" s="42"/>
      <c r="F63" s="42"/>
      <c r="G63" s="41"/>
      <c r="H63" s="43"/>
      <c r="I63" s="41"/>
      <c r="J63" s="41"/>
      <c r="K63" s="41"/>
      <c r="L63" s="44"/>
      <c r="M63" s="44"/>
      <c r="N63" s="45"/>
    </row>
    <row r="64" spans="1:14" ht="16.5" thickBot="1">
      <c r="A64" s="46"/>
      <c r="B64" s="47" t="s">
        <v>129</v>
      </c>
      <c r="C64" s="48"/>
      <c r="D64" s="48"/>
      <c r="E64" s="49"/>
      <c r="F64" s="49"/>
      <c r="G64" s="48"/>
      <c r="H64" s="50"/>
      <c r="I64" s="48"/>
      <c r="J64" s="48"/>
      <c r="K64" s="48"/>
      <c r="L64" s="51"/>
      <c r="M64" s="51"/>
      <c r="N64" s="52"/>
    </row>
    <row r="65" spans="1:14" ht="9.75" customHeight="1"/>
    <row r="66" spans="1:14" ht="23.25" customHeight="1">
      <c r="A66" s="837" t="s">
        <v>148</v>
      </c>
      <c r="B66" s="837"/>
      <c r="C66" s="837"/>
      <c r="D66" s="837"/>
      <c r="E66" s="837"/>
      <c r="F66" s="837"/>
      <c r="G66" s="837"/>
      <c r="H66" s="837"/>
      <c r="I66" s="837"/>
      <c r="J66" s="837"/>
      <c r="K66" s="837"/>
      <c r="L66" s="837"/>
      <c r="M66" s="837"/>
      <c r="N66" s="838"/>
    </row>
    <row r="67" spans="1:14" ht="6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4" ht="24" customHeight="1">
      <c r="A68" s="829" t="s">
        <v>0</v>
      </c>
      <c r="B68" s="830"/>
      <c r="C68" s="830"/>
      <c r="D68" s="830"/>
      <c r="E68" s="830"/>
      <c r="F68" s="831"/>
      <c r="G68" s="834" t="s">
        <v>98</v>
      </c>
      <c r="H68" s="835"/>
      <c r="I68" s="835"/>
      <c r="J68" s="835"/>
      <c r="K68" s="835"/>
      <c r="L68" s="835"/>
      <c r="M68" s="835"/>
      <c r="N68" s="835"/>
    </row>
    <row r="69" spans="1:14" ht="54.75" customHeight="1">
      <c r="A69" s="832"/>
      <c r="B69" s="833"/>
      <c r="C69" s="833"/>
      <c r="D69" s="833"/>
      <c r="E69" s="833"/>
      <c r="F69" s="833"/>
      <c r="G69" s="834" t="s">
        <v>99</v>
      </c>
      <c r="H69" s="836"/>
      <c r="I69" s="834" t="s">
        <v>100</v>
      </c>
      <c r="J69" s="836"/>
      <c r="K69" s="834" t="s">
        <v>101</v>
      </c>
      <c r="L69" s="836"/>
      <c r="M69" s="834" t="s">
        <v>102</v>
      </c>
      <c r="N69" s="836"/>
    </row>
    <row r="70" spans="1:14" ht="16.5" thickBot="1">
      <c r="A70" s="822">
        <v>1</v>
      </c>
      <c r="B70" s="823"/>
      <c r="C70" s="823"/>
      <c r="D70" s="823"/>
      <c r="E70" s="823"/>
      <c r="F70" s="823"/>
      <c r="G70" s="824">
        <v>2</v>
      </c>
      <c r="H70" s="825"/>
      <c r="I70" s="824">
        <v>3</v>
      </c>
      <c r="J70" s="825"/>
      <c r="K70" s="824">
        <v>4</v>
      </c>
      <c r="L70" s="825"/>
      <c r="M70" s="824">
        <v>5</v>
      </c>
      <c r="N70" s="825"/>
    </row>
    <row r="71" spans="1:14">
      <c r="A71" s="817"/>
      <c r="B71" s="818"/>
      <c r="C71" s="818"/>
      <c r="D71" s="818"/>
      <c r="E71" s="818"/>
      <c r="F71" s="818"/>
      <c r="G71" s="826"/>
      <c r="H71" s="827"/>
      <c r="I71" s="828"/>
      <c r="J71" s="827"/>
      <c r="K71" s="828"/>
      <c r="L71" s="827"/>
      <c r="M71" s="828"/>
      <c r="N71" s="827"/>
    </row>
    <row r="72" spans="1:14">
      <c r="A72" s="817"/>
      <c r="B72" s="818"/>
      <c r="C72" s="818"/>
      <c r="D72" s="818"/>
      <c r="E72" s="818"/>
      <c r="F72" s="818"/>
      <c r="G72" s="819"/>
      <c r="H72" s="820"/>
      <c r="I72" s="821"/>
      <c r="J72" s="820"/>
      <c r="K72" s="821"/>
      <c r="L72" s="820"/>
      <c r="M72" s="821"/>
      <c r="N72" s="820"/>
    </row>
    <row r="73" spans="1:14">
      <c r="A73" s="817"/>
      <c r="B73" s="818"/>
      <c r="C73" s="818"/>
      <c r="D73" s="818"/>
      <c r="E73" s="818"/>
      <c r="F73" s="818"/>
      <c r="G73" s="819"/>
      <c r="H73" s="820"/>
      <c r="I73" s="821"/>
      <c r="J73" s="820"/>
      <c r="K73" s="821"/>
      <c r="L73" s="820"/>
      <c r="M73" s="821"/>
      <c r="N73" s="820"/>
    </row>
    <row r="74" spans="1:14" ht="16.5" thickBot="1">
      <c r="A74" s="812"/>
      <c r="B74" s="813"/>
      <c r="C74" s="813"/>
      <c r="D74" s="813"/>
      <c r="E74" s="813"/>
      <c r="F74" s="813"/>
      <c r="G74" s="814"/>
      <c r="H74" s="815"/>
      <c r="I74" s="816"/>
      <c r="J74" s="815"/>
      <c r="K74" s="816"/>
      <c r="L74" s="815"/>
      <c r="M74" s="816"/>
      <c r="N74" s="815"/>
    </row>
    <row r="76" spans="1:14" ht="23.25" customHeight="1">
      <c r="A76" s="837" t="s">
        <v>149</v>
      </c>
      <c r="B76" s="837"/>
      <c r="C76" s="837"/>
      <c r="D76" s="837"/>
      <c r="E76" s="837"/>
      <c r="F76" s="837"/>
      <c r="G76" s="837"/>
      <c r="H76" s="837"/>
      <c r="I76" s="837"/>
      <c r="J76" s="837"/>
      <c r="K76" s="837"/>
      <c r="L76" s="837"/>
      <c r="M76" s="837"/>
      <c r="N76" s="838"/>
    </row>
    <row r="77" spans="1:14" ht="6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4" ht="24" customHeight="1">
      <c r="A78" s="829" t="s">
        <v>0</v>
      </c>
      <c r="B78" s="830"/>
      <c r="C78" s="830"/>
      <c r="D78" s="830"/>
      <c r="E78" s="830"/>
      <c r="F78" s="831"/>
      <c r="G78" s="834" t="s">
        <v>98</v>
      </c>
      <c r="H78" s="835"/>
      <c r="I78" s="835"/>
      <c r="J78" s="835"/>
      <c r="K78" s="835"/>
      <c r="L78" s="835"/>
      <c r="M78" s="835"/>
      <c r="N78" s="835"/>
    </row>
    <row r="79" spans="1:14" ht="54.75" customHeight="1">
      <c r="A79" s="832"/>
      <c r="B79" s="833"/>
      <c r="C79" s="833"/>
      <c r="D79" s="833"/>
      <c r="E79" s="833"/>
      <c r="F79" s="833"/>
      <c r="G79" s="834" t="s">
        <v>99</v>
      </c>
      <c r="H79" s="836"/>
      <c r="I79" s="834" t="s">
        <v>100</v>
      </c>
      <c r="J79" s="836"/>
      <c r="K79" s="834" t="s">
        <v>101</v>
      </c>
      <c r="L79" s="836"/>
      <c r="M79" s="834" t="s">
        <v>102</v>
      </c>
      <c r="N79" s="836"/>
    </row>
    <row r="80" spans="1:14" ht="16.5" thickBot="1">
      <c r="A80" s="822">
        <v>1</v>
      </c>
      <c r="B80" s="823"/>
      <c r="C80" s="823"/>
      <c r="D80" s="823"/>
      <c r="E80" s="823"/>
      <c r="F80" s="823"/>
      <c r="G80" s="824">
        <v>2</v>
      </c>
      <c r="H80" s="825"/>
      <c r="I80" s="824">
        <v>3</v>
      </c>
      <c r="J80" s="825"/>
      <c r="K80" s="824">
        <v>4</v>
      </c>
      <c r="L80" s="825"/>
      <c r="M80" s="824">
        <v>5</v>
      </c>
      <c r="N80" s="825"/>
    </row>
    <row r="81" spans="1:14">
      <c r="A81" s="817" t="s">
        <v>150</v>
      </c>
      <c r="B81" s="818"/>
      <c r="C81" s="818"/>
      <c r="D81" s="818"/>
      <c r="E81" s="818"/>
      <c r="F81" s="818"/>
      <c r="G81" s="826"/>
      <c r="H81" s="827"/>
      <c r="I81" s="828"/>
      <c r="J81" s="827"/>
      <c r="K81" s="828"/>
      <c r="L81" s="827"/>
      <c r="M81" s="828"/>
      <c r="N81" s="827"/>
    </row>
    <row r="82" spans="1:14">
      <c r="A82" s="817"/>
      <c r="B82" s="818"/>
      <c r="C82" s="818"/>
      <c r="D82" s="818"/>
      <c r="E82" s="818"/>
      <c r="F82" s="818"/>
      <c r="G82" s="819"/>
      <c r="H82" s="820"/>
      <c r="I82" s="821"/>
      <c r="J82" s="820"/>
      <c r="K82" s="821"/>
      <c r="L82" s="820"/>
      <c r="M82" s="821"/>
      <c r="N82" s="820"/>
    </row>
    <row r="83" spans="1:14">
      <c r="A83" s="817"/>
      <c r="B83" s="818"/>
      <c r="C83" s="818"/>
      <c r="D83" s="818"/>
      <c r="E83" s="818"/>
      <c r="F83" s="818"/>
      <c r="G83" s="819"/>
      <c r="H83" s="820"/>
      <c r="I83" s="821"/>
      <c r="J83" s="820"/>
      <c r="K83" s="821"/>
      <c r="L83" s="820"/>
      <c r="M83" s="821"/>
      <c r="N83" s="820"/>
    </row>
    <row r="84" spans="1:14" ht="16.5" thickBot="1">
      <c r="A84" s="812"/>
      <c r="B84" s="813"/>
      <c r="C84" s="813"/>
      <c r="D84" s="813"/>
      <c r="E84" s="813"/>
      <c r="F84" s="813"/>
      <c r="G84" s="814"/>
      <c r="H84" s="815"/>
      <c r="I84" s="816"/>
      <c r="J84" s="815"/>
      <c r="K84" s="816"/>
      <c r="L84" s="815"/>
      <c r="M84" s="816"/>
      <c r="N84" s="815"/>
    </row>
  </sheetData>
  <mergeCells count="131">
    <mergeCell ref="A2:N2"/>
    <mergeCell ref="A4:B5"/>
    <mergeCell ref="C4:N4"/>
    <mergeCell ref="C5:E5"/>
    <mergeCell ref="F5:H5"/>
    <mergeCell ref="I5:K5"/>
    <mergeCell ref="L5:N5"/>
    <mergeCell ref="A8:B8"/>
    <mergeCell ref="C8:E8"/>
    <mergeCell ref="A9:B9"/>
    <mergeCell ref="C9:E9"/>
    <mergeCell ref="A6:B6"/>
    <mergeCell ref="C6:E6"/>
    <mergeCell ref="F6:H6"/>
    <mergeCell ref="I11:K11"/>
    <mergeCell ref="L11:N11"/>
    <mergeCell ref="I6:K6"/>
    <mergeCell ref="L6:N6"/>
    <mergeCell ref="A7:B7"/>
    <mergeCell ref="C7:E7"/>
    <mergeCell ref="F7:H7"/>
    <mergeCell ref="I7:K7"/>
    <mergeCell ref="L7:N7"/>
    <mergeCell ref="A14:M14"/>
    <mergeCell ref="A16:A17"/>
    <mergeCell ref="B16:B17"/>
    <mergeCell ref="C16:F16"/>
    <mergeCell ref="G16:J16"/>
    <mergeCell ref="K16:N16"/>
    <mergeCell ref="A10:B10"/>
    <mergeCell ref="A11:B11"/>
    <mergeCell ref="C11:E11"/>
    <mergeCell ref="F11:H11"/>
    <mergeCell ref="A30:B30"/>
    <mergeCell ref="C30:E30"/>
    <mergeCell ref="F30:N30"/>
    <mergeCell ref="A31:B31"/>
    <mergeCell ref="C31:E31"/>
    <mergeCell ref="F31:N31"/>
    <mergeCell ref="A24:M24"/>
    <mergeCell ref="A26:N26"/>
    <mergeCell ref="A28:B28"/>
    <mergeCell ref="C28:E28"/>
    <mergeCell ref="F28:N28"/>
    <mergeCell ref="A29:B29"/>
    <mergeCell ref="C29:E29"/>
    <mergeCell ref="F29:N29"/>
    <mergeCell ref="A45:N45"/>
    <mergeCell ref="A47:A48"/>
    <mergeCell ref="B47:B48"/>
    <mergeCell ref="C47:F47"/>
    <mergeCell ref="G47:J47"/>
    <mergeCell ref="K47:N47"/>
    <mergeCell ref="A32:B32"/>
    <mergeCell ref="C32:E32"/>
    <mergeCell ref="F32:N32"/>
    <mergeCell ref="A36:A37"/>
    <mergeCell ref="B36:B37"/>
    <mergeCell ref="C36:F36"/>
    <mergeCell ref="G36:J36"/>
    <mergeCell ref="K36:N36"/>
    <mergeCell ref="A66:N66"/>
    <mergeCell ref="A68:F69"/>
    <mergeCell ref="G68:N68"/>
    <mergeCell ref="G69:H69"/>
    <mergeCell ref="I69:J69"/>
    <mergeCell ref="K69:L69"/>
    <mergeCell ref="M69:N69"/>
    <mergeCell ref="A56:N56"/>
    <mergeCell ref="A58:A59"/>
    <mergeCell ref="B58:B59"/>
    <mergeCell ref="C58:F58"/>
    <mergeCell ref="G58:J58"/>
    <mergeCell ref="K58:N58"/>
    <mergeCell ref="A70:F70"/>
    <mergeCell ref="G70:H70"/>
    <mergeCell ref="I70:J70"/>
    <mergeCell ref="K70:L70"/>
    <mergeCell ref="M70:N70"/>
    <mergeCell ref="A71:F71"/>
    <mergeCell ref="G71:H71"/>
    <mergeCell ref="I71:J71"/>
    <mergeCell ref="K71:L71"/>
    <mergeCell ref="M71:N71"/>
    <mergeCell ref="A72:F72"/>
    <mergeCell ref="G72:H72"/>
    <mergeCell ref="I72:J72"/>
    <mergeCell ref="K72:L72"/>
    <mergeCell ref="M72:N72"/>
    <mergeCell ref="A73:F73"/>
    <mergeCell ref="G73:H73"/>
    <mergeCell ref="I73:J73"/>
    <mergeCell ref="K73:L73"/>
    <mergeCell ref="M73:N73"/>
    <mergeCell ref="A78:F79"/>
    <mergeCell ref="G78:N78"/>
    <mergeCell ref="G79:H79"/>
    <mergeCell ref="I79:J79"/>
    <mergeCell ref="K79:L79"/>
    <mergeCell ref="M79:N79"/>
    <mergeCell ref="A74:F74"/>
    <mergeCell ref="G74:H74"/>
    <mergeCell ref="I74:J74"/>
    <mergeCell ref="K74:L74"/>
    <mergeCell ref="M74:N74"/>
    <mergeCell ref="A76:N76"/>
    <mergeCell ref="A80:F80"/>
    <mergeCell ref="G80:H80"/>
    <mergeCell ref="I80:J80"/>
    <mergeCell ref="K80:L80"/>
    <mergeCell ref="M80:N80"/>
    <mergeCell ref="A81:F81"/>
    <mergeCell ref="G81:H81"/>
    <mergeCell ref="I81:J81"/>
    <mergeCell ref="K81:L81"/>
    <mergeCell ref="M81:N81"/>
    <mergeCell ref="A84:F84"/>
    <mergeCell ref="G84:H84"/>
    <mergeCell ref="I84:J84"/>
    <mergeCell ref="K84:L84"/>
    <mergeCell ref="M84:N84"/>
    <mergeCell ref="A82:F82"/>
    <mergeCell ref="G82:H82"/>
    <mergeCell ref="I82:J82"/>
    <mergeCell ref="K82:L82"/>
    <mergeCell ref="M82:N82"/>
    <mergeCell ref="A83:F83"/>
    <mergeCell ref="G83:H83"/>
    <mergeCell ref="I83:J83"/>
    <mergeCell ref="K83:L83"/>
    <mergeCell ref="M83:N83"/>
  </mergeCells>
  <pageMargins left="0.51181102362204722" right="0.39370078740157483" top="0.74803149606299213" bottom="0.74803149606299213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31</vt:i4>
      </vt:variant>
    </vt:vector>
  </HeadingPairs>
  <TitlesOfParts>
    <vt:vector size="65" baseType="lpstr">
      <vt:lpstr>Титул</vt:lpstr>
      <vt:lpstr>Раздел 1</vt:lpstr>
      <vt:lpstr>1.1 ГЗ бюджет</vt:lpstr>
      <vt:lpstr>1.2 ОМС</vt:lpstr>
      <vt:lpstr>1.3 Целевые бюджет</vt:lpstr>
      <vt:lpstr>1.4 Платные</vt:lpstr>
      <vt:lpstr>1.5 ФСС</vt:lpstr>
      <vt:lpstr>Раздел 2</vt:lpstr>
      <vt:lpstr>6.1.2.1</vt:lpstr>
      <vt:lpstr>7.1 ФОТ</vt:lpstr>
      <vt:lpstr>7.2.2</vt:lpstr>
      <vt:lpstr>7.2.1</vt:lpstr>
      <vt:lpstr>7.2.3</vt:lpstr>
      <vt:lpstr>7.2.4</vt:lpstr>
      <vt:lpstr>7.3</vt:lpstr>
      <vt:lpstr>7.4</vt:lpstr>
      <vt:lpstr>7.5</vt:lpstr>
      <vt:lpstr>7.6</vt:lpstr>
      <vt:lpstr>7.7</vt:lpstr>
      <vt:lpstr>7.8</vt:lpstr>
      <vt:lpstr>7.9</vt:lpstr>
      <vt:lpstr>7.10</vt:lpstr>
      <vt:lpstr>7.11</vt:lpstr>
      <vt:lpstr>7.12</vt:lpstr>
      <vt:lpstr>7.13</vt:lpstr>
      <vt:lpstr>7.14 225 Сод. имущества</vt:lpstr>
      <vt:lpstr>7.15 Повышение квалификации</vt:lpstr>
      <vt:lpstr>7.16 Мед.страхование</vt:lpstr>
      <vt:lpstr>7.17.1</vt:lpstr>
      <vt:lpstr>7.17.2</vt:lpstr>
      <vt:lpstr>7.18</vt:lpstr>
      <vt:lpstr>7.19 226 Прочие услуги</vt:lpstr>
      <vt:lpstr>7.20 Прочие</vt:lpstr>
      <vt:lpstr>Лист1</vt:lpstr>
      <vt:lpstr>'1.1 ГЗ бюджет'!Заголовки_для_печати</vt:lpstr>
      <vt:lpstr>'1.2 ОМС'!Заголовки_для_печати</vt:lpstr>
      <vt:lpstr>'1.3 Целевые бюджет'!Заголовки_для_печати</vt:lpstr>
      <vt:lpstr>'1.4 Платные'!Заголовки_для_печати</vt:lpstr>
      <vt:lpstr>'1.5 ФСС'!Заголовки_для_печати</vt:lpstr>
      <vt:lpstr>'Раздел 1'!Заголовки_для_печати</vt:lpstr>
      <vt:lpstr>'Раздел 2'!Заголовки_для_печати</vt:lpstr>
      <vt:lpstr>'1.1 ГЗ бюджет'!Область_печати</vt:lpstr>
      <vt:lpstr>'1.2 ОМС'!Область_печати</vt:lpstr>
      <vt:lpstr>'1.3 Целевые бюджет'!Область_печати</vt:lpstr>
      <vt:lpstr>'1.4 Платные'!Область_печати</vt:lpstr>
      <vt:lpstr>'1.5 ФСС'!Область_печати</vt:lpstr>
      <vt:lpstr>'7.1 ФОТ'!Область_печати</vt:lpstr>
      <vt:lpstr>'7.12'!Область_печати</vt:lpstr>
      <vt:lpstr>'7.13'!Область_печати</vt:lpstr>
      <vt:lpstr>'7.15 Повышение квалификации'!Область_печати</vt:lpstr>
      <vt:lpstr>'7.17.1'!Область_печати</vt:lpstr>
      <vt:lpstr>'7.19 226 Прочие услуги'!Область_печати</vt:lpstr>
      <vt:lpstr>'7.2.1'!Область_печати</vt:lpstr>
      <vt:lpstr>'7.2.2'!Область_печати</vt:lpstr>
      <vt:lpstr>'7.20 Прочие'!Область_печати</vt:lpstr>
      <vt:lpstr>'7.3'!Область_печати</vt:lpstr>
      <vt:lpstr>'7.4'!Область_печати</vt:lpstr>
      <vt:lpstr>'7.5'!Область_печати</vt:lpstr>
      <vt:lpstr>'7.6'!Область_печати</vt:lpstr>
      <vt:lpstr>'7.7'!Область_печати</vt:lpstr>
      <vt:lpstr>'7.8'!Область_печати</vt:lpstr>
      <vt:lpstr>'7.9'!Область_печати</vt:lpstr>
      <vt:lpstr>'Раздел 1'!Область_печати</vt:lpstr>
      <vt:lpstr>'Раздел 2'!Область_печати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2022-02-03T12:22:33Z</dcterms:modified>
</cp:coreProperties>
</file>